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0" yWindow="0" windowWidth="20490" windowHeight="7770" activeTab="1"/>
  </bookViews>
  <sheets>
    <sheet name="kapak" sheetId="12" r:id="rId1"/>
    <sheet name="denetim formu" sheetId="13" r:id="rId2"/>
    <sheet name="Genel % lıkleri" sheetId="11" r:id="rId3"/>
    <sheet name="Okul-Kurum % lık" sheetId="6" r:id="rId4"/>
    <sheet name="Maddelerin oranları" sheetId="9" r:id="rId5"/>
  </sheets>
  <definedNames>
    <definedName name="OLE_LINK1" localSheetId="0">kapak!$A$1</definedName>
    <definedName name="_xlnm.Print_Area" localSheetId="2">'Genel % lıkleri'!$A$1:$C$30</definedName>
    <definedName name="_xlnm.Print_Area" localSheetId="0">kapak!$A$6:$M$71</definedName>
    <definedName name="_xlnm.Print_Area" localSheetId="4">'Maddelerin oranları'!$A$6:$F$222</definedName>
    <definedName name="_xlnm.Print_Area" localSheetId="3">'Okul-Kurum % lık'!$A$1:$R$226</definedName>
    <definedName name="_xlnm.Print_Titles" localSheetId="2">'Genel % lıkleri'!$10:$10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9" i="13" l="1"/>
  <c r="A6" i="9" l="1"/>
  <c r="D225" i="6" l="1"/>
  <c r="E225" i="6"/>
  <c r="E211" i="6" s="1"/>
  <c r="F225" i="6"/>
  <c r="G225" i="6"/>
  <c r="G211" i="6" s="1"/>
  <c r="H225" i="6"/>
  <c r="I225" i="6"/>
  <c r="I211" i="6" s="1"/>
  <c r="J225" i="6"/>
  <c r="K225" i="6"/>
  <c r="K211" i="6" s="1"/>
  <c r="L225" i="6"/>
  <c r="M225" i="6"/>
  <c r="N225" i="6"/>
  <c r="J16" i="11" s="1"/>
  <c r="O225" i="6"/>
  <c r="J12" i="11" s="1"/>
  <c r="P225" i="6"/>
  <c r="Q225" i="6"/>
  <c r="R225" i="6"/>
  <c r="D224" i="6"/>
  <c r="I24" i="11" s="1"/>
  <c r="E224" i="6"/>
  <c r="I20" i="11" s="1"/>
  <c r="F224" i="6"/>
  <c r="I22" i="11" s="1"/>
  <c r="G224" i="6"/>
  <c r="I13" i="11" s="1"/>
  <c r="H224" i="6"/>
  <c r="H211" i="6" s="1"/>
  <c r="I224" i="6"/>
  <c r="I23" i="11" s="1"/>
  <c r="J224" i="6"/>
  <c r="I15" i="11" s="1"/>
  <c r="K224" i="6"/>
  <c r="I17" i="11" s="1"/>
  <c r="L224" i="6"/>
  <c r="L211" i="6" s="1"/>
  <c r="M224" i="6"/>
  <c r="N224" i="6"/>
  <c r="I16" i="11" s="1"/>
  <c r="O224" i="6"/>
  <c r="I12" i="11" s="1"/>
  <c r="P224" i="6"/>
  <c r="Q224" i="6"/>
  <c r="R224" i="6"/>
  <c r="F211" i="6"/>
  <c r="J211" i="6"/>
  <c r="Q211" i="6"/>
  <c r="N211" i="6" l="1"/>
  <c r="M211" i="6"/>
  <c r="D211" i="6"/>
  <c r="I19" i="11"/>
  <c r="I25" i="11"/>
  <c r="I14" i="11"/>
  <c r="P211" i="6"/>
  <c r="C12" i="11"/>
  <c r="C16" i="11"/>
  <c r="O211" i="6"/>
  <c r="R211" i="6"/>
  <c r="A7" i="9"/>
  <c r="D46" i="9" l="1"/>
  <c r="E46" i="9"/>
  <c r="D47" i="9"/>
  <c r="E47" i="9"/>
  <c r="D48" i="9"/>
  <c r="E48" i="9"/>
  <c r="D49" i="9"/>
  <c r="E49" i="9"/>
  <c r="D50" i="9"/>
  <c r="E50" i="9"/>
  <c r="D51" i="9"/>
  <c r="E51" i="9"/>
  <c r="D52" i="9"/>
  <c r="E52" i="9"/>
  <c r="D53" i="9"/>
  <c r="E53" i="9"/>
  <c r="D54" i="9"/>
  <c r="E54" i="9"/>
  <c r="D55" i="9"/>
  <c r="E55" i="9"/>
  <c r="D56" i="9"/>
  <c r="E56" i="9"/>
  <c r="D57" i="9"/>
  <c r="E57" i="9"/>
  <c r="D58" i="9"/>
  <c r="E58" i="9"/>
  <c r="D59" i="9"/>
  <c r="E59" i="9"/>
  <c r="D60" i="9"/>
  <c r="E60" i="9"/>
  <c r="D61" i="9"/>
  <c r="E61" i="9"/>
  <c r="D62" i="9"/>
  <c r="E62" i="9"/>
  <c r="D63" i="9"/>
  <c r="E63" i="9"/>
  <c r="D64" i="9"/>
  <c r="E64" i="9"/>
  <c r="D65" i="9"/>
  <c r="E65" i="9"/>
  <c r="D66" i="9"/>
  <c r="E66" i="9"/>
  <c r="D67" i="9"/>
  <c r="E67" i="9"/>
  <c r="D68" i="9"/>
  <c r="E68" i="9"/>
  <c r="D69" i="9"/>
  <c r="E69" i="9"/>
  <c r="D70" i="9"/>
  <c r="E70" i="9"/>
  <c r="D7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D87" i="9"/>
  <c r="E87" i="9"/>
  <c r="D88" i="9"/>
  <c r="E88" i="9"/>
  <c r="D89" i="9"/>
  <c r="E89" i="9"/>
  <c r="D90" i="9"/>
  <c r="E90" i="9"/>
  <c r="D91" i="9"/>
  <c r="E91" i="9"/>
  <c r="D92" i="9"/>
  <c r="E92" i="9"/>
  <c r="D93" i="9"/>
  <c r="E93" i="9"/>
  <c r="D94" i="9"/>
  <c r="E94" i="9"/>
  <c r="D95" i="9"/>
  <c r="E95" i="9"/>
  <c r="D96" i="9"/>
  <c r="E96" i="9"/>
  <c r="D97" i="9"/>
  <c r="E97" i="9"/>
  <c r="D98" i="9"/>
  <c r="E98" i="9"/>
  <c r="D99" i="9"/>
  <c r="E99" i="9"/>
  <c r="D100" i="9"/>
  <c r="E100" i="9"/>
  <c r="D101" i="9"/>
  <c r="E101" i="9"/>
  <c r="D102" i="9"/>
  <c r="E102" i="9"/>
  <c r="D103" i="9"/>
  <c r="E103" i="9"/>
  <c r="D104" i="9"/>
  <c r="E104" i="9"/>
  <c r="D105" i="9"/>
  <c r="E105" i="9"/>
  <c r="D106" i="9"/>
  <c r="E106" i="9"/>
  <c r="D107" i="9"/>
  <c r="E107" i="9"/>
  <c r="D108" i="9"/>
  <c r="E108" i="9"/>
  <c r="D109" i="9"/>
  <c r="E109" i="9"/>
  <c r="D110" i="9"/>
  <c r="E110" i="9"/>
  <c r="D111" i="9"/>
  <c r="E111" i="9"/>
  <c r="D112" i="9"/>
  <c r="E112" i="9"/>
  <c r="D113" i="9"/>
  <c r="E113" i="9"/>
  <c r="D114" i="9"/>
  <c r="E114" i="9"/>
  <c r="D115" i="9"/>
  <c r="E115" i="9"/>
  <c r="D116" i="9"/>
  <c r="E116" i="9"/>
  <c r="D117" i="9"/>
  <c r="E117" i="9"/>
  <c r="D118" i="9"/>
  <c r="E118" i="9"/>
  <c r="D119" i="9"/>
  <c r="E119" i="9"/>
  <c r="D120" i="9"/>
  <c r="E120" i="9"/>
  <c r="D121" i="9"/>
  <c r="E121" i="9"/>
  <c r="D122" i="9"/>
  <c r="E122" i="9"/>
  <c r="D123" i="9"/>
  <c r="E123" i="9"/>
  <c r="D124" i="9"/>
  <c r="E124" i="9"/>
  <c r="D125" i="9"/>
  <c r="E125" i="9"/>
  <c r="D126" i="9"/>
  <c r="E126" i="9"/>
  <c r="D127" i="9"/>
  <c r="E127" i="9"/>
  <c r="D128" i="9"/>
  <c r="E128" i="9"/>
  <c r="D129" i="9"/>
  <c r="E129" i="9"/>
  <c r="D130" i="9"/>
  <c r="E130" i="9"/>
  <c r="D131" i="9"/>
  <c r="E131" i="9"/>
  <c r="D132" i="9"/>
  <c r="E132" i="9"/>
  <c r="D133" i="9"/>
  <c r="E133" i="9"/>
  <c r="D134" i="9"/>
  <c r="E134" i="9"/>
  <c r="D135" i="9"/>
  <c r="E135" i="9"/>
  <c r="D136" i="9"/>
  <c r="E136" i="9"/>
  <c r="D137" i="9"/>
  <c r="E137" i="9"/>
  <c r="D138" i="9"/>
  <c r="E138" i="9"/>
  <c r="D139" i="9"/>
  <c r="E139" i="9"/>
  <c r="D140" i="9"/>
  <c r="E140" i="9"/>
  <c r="D141" i="9"/>
  <c r="E141" i="9"/>
  <c r="D142" i="9"/>
  <c r="E142" i="9"/>
  <c r="D143" i="9"/>
  <c r="E143" i="9"/>
  <c r="D144" i="9"/>
  <c r="E144" i="9"/>
  <c r="D145" i="9"/>
  <c r="E145" i="9"/>
  <c r="D146" i="9"/>
  <c r="E146" i="9"/>
  <c r="D147" i="9"/>
  <c r="E147" i="9"/>
  <c r="D148" i="9"/>
  <c r="E148" i="9"/>
  <c r="D149" i="9"/>
  <c r="E149" i="9"/>
  <c r="D150" i="9"/>
  <c r="E150" i="9"/>
  <c r="D151" i="9"/>
  <c r="E151" i="9"/>
  <c r="D152" i="9"/>
  <c r="E152" i="9"/>
  <c r="D153" i="9"/>
  <c r="E153" i="9"/>
  <c r="D154" i="9"/>
  <c r="E154" i="9"/>
  <c r="D155" i="9"/>
  <c r="E155" i="9"/>
  <c r="D156" i="9"/>
  <c r="E156" i="9"/>
  <c r="D157" i="9"/>
  <c r="E157" i="9"/>
  <c r="D158" i="9"/>
  <c r="E158" i="9"/>
  <c r="D159" i="9"/>
  <c r="E159" i="9"/>
  <c r="D160" i="9"/>
  <c r="E160" i="9"/>
  <c r="D161" i="9"/>
  <c r="E161" i="9"/>
  <c r="D162" i="9"/>
  <c r="E162" i="9"/>
  <c r="D163" i="9"/>
  <c r="E163" i="9"/>
  <c r="D164" i="9"/>
  <c r="E164" i="9"/>
  <c r="D165" i="9"/>
  <c r="E165" i="9"/>
  <c r="D166" i="9"/>
  <c r="E166" i="9"/>
  <c r="D167" i="9"/>
  <c r="E167" i="9"/>
  <c r="D168" i="9"/>
  <c r="E168" i="9"/>
  <c r="D169" i="9"/>
  <c r="E169" i="9"/>
  <c r="D170" i="9"/>
  <c r="E170" i="9"/>
  <c r="D171" i="9"/>
  <c r="E171" i="9"/>
  <c r="D172" i="9"/>
  <c r="E172" i="9"/>
  <c r="D173" i="9"/>
  <c r="E173" i="9"/>
  <c r="D174" i="9"/>
  <c r="E174" i="9"/>
  <c r="D175" i="9"/>
  <c r="E175" i="9"/>
  <c r="D176" i="9"/>
  <c r="E176" i="9"/>
  <c r="D177" i="9"/>
  <c r="E177" i="9"/>
  <c r="D178" i="9"/>
  <c r="E178" i="9"/>
  <c r="D179" i="9"/>
  <c r="E179" i="9"/>
  <c r="D180" i="9"/>
  <c r="E180" i="9"/>
  <c r="D181" i="9"/>
  <c r="E181" i="9"/>
  <c r="D182" i="9"/>
  <c r="E182" i="9"/>
  <c r="D183" i="9"/>
  <c r="E183" i="9"/>
  <c r="D184" i="9"/>
  <c r="E184" i="9"/>
  <c r="D185" i="9"/>
  <c r="E185" i="9"/>
  <c r="D186" i="9"/>
  <c r="E186" i="9"/>
  <c r="D187" i="9"/>
  <c r="E187" i="9"/>
  <c r="D188" i="9"/>
  <c r="E188" i="9"/>
  <c r="D189" i="9"/>
  <c r="E189" i="9"/>
  <c r="D190" i="9"/>
  <c r="E190" i="9"/>
  <c r="D191" i="9"/>
  <c r="E191" i="9"/>
  <c r="D192" i="9"/>
  <c r="E192" i="9"/>
  <c r="D193" i="9"/>
  <c r="E193" i="9"/>
  <c r="D194" i="9"/>
  <c r="E194" i="9"/>
  <c r="D195" i="9"/>
  <c r="E195" i="9"/>
  <c r="D196" i="9"/>
  <c r="E196" i="9"/>
  <c r="D197" i="9"/>
  <c r="E197" i="9"/>
  <c r="D198" i="9"/>
  <c r="E198" i="9"/>
  <c r="D199" i="9"/>
  <c r="E199" i="9"/>
  <c r="D200" i="9"/>
  <c r="E200" i="9"/>
  <c r="D201" i="9"/>
  <c r="E201" i="9"/>
  <c r="D202" i="9"/>
  <c r="E202" i="9"/>
  <c r="D203" i="9"/>
  <c r="E203" i="9"/>
  <c r="D204" i="9"/>
  <c r="E204" i="9"/>
  <c r="D205" i="9"/>
  <c r="E205" i="9"/>
  <c r="D206" i="9"/>
  <c r="E206" i="9"/>
  <c r="D207" i="9"/>
  <c r="E207" i="9"/>
  <c r="D208" i="9"/>
  <c r="E208" i="9"/>
  <c r="D209" i="9"/>
  <c r="E209" i="9"/>
  <c r="D210" i="9"/>
  <c r="E210" i="9"/>
  <c r="D211" i="9"/>
  <c r="E211" i="9"/>
  <c r="D212" i="9"/>
  <c r="E212" i="9"/>
  <c r="D213" i="9"/>
  <c r="E213" i="9"/>
  <c r="D214" i="9"/>
  <c r="E214" i="9"/>
  <c r="D215" i="9"/>
  <c r="E215" i="9"/>
  <c r="D216" i="9"/>
  <c r="E216" i="9"/>
  <c r="D38" i="9"/>
  <c r="E38" i="9"/>
  <c r="D39" i="9"/>
  <c r="E39" i="9"/>
  <c r="D40" i="9"/>
  <c r="E40" i="9"/>
  <c r="D41" i="9"/>
  <c r="E41" i="9"/>
  <c r="D42" i="9"/>
  <c r="E42" i="9"/>
  <c r="D43" i="9"/>
  <c r="E43" i="9"/>
  <c r="D44" i="9"/>
  <c r="E44" i="9"/>
  <c r="D45" i="9"/>
  <c r="E45" i="9"/>
  <c r="D8" i="9"/>
  <c r="A1" i="6"/>
  <c r="C137" i="9" l="1"/>
  <c r="F137" i="9" s="1"/>
  <c r="C176" i="9"/>
  <c r="F176" i="9" s="1"/>
  <c r="C153" i="9"/>
  <c r="C130" i="9"/>
  <c r="F130" i="9" s="1"/>
  <c r="C148" i="9"/>
  <c r="F148" i="9" s="1"/>
  <c r="C164" i="9"/>
  <c r="F164" i="9" s="1"/>
  <c r="C46" i="9"/>
  <c r="F46" i="9" s="1"/>
  <c r="C168" i="9"/>
  <c r="F168" i="9" s="1"/>
  <c r="C134" i="9"/>
  <c r="F134" i="9" s="1"/>
  <c r="C156" i="9"/>
  <c r="F156" i="9" s="1"/>
  <c r="C140" i="9"/>
  <c r="F140" i="9" s="1"/>
  <c r="C160" i="9"/>
  <c r="F160" i="9" s="1"/>
  <c r="C152" i="9"/>
  <c r="F152" i="9" s="1"/>
  <c r="C131" i="9"/>
  <c r="F131" i="9" s="1"/>
  <c r="C177" i="9"/>
  <c r="F177" i="9" s="1"/>
  <c r="C169" i="9"/>
  <c r="F169" i="9" s="1"/>
  <c r="C144" i="9"/>
  <c r="F144" i="9" s="1"/>
  <c r="C136" i="9"/>
  <c r="C132" i="9"/>
  <c r="C172" i="9"/>
  <c r="F172" i="9" s="1"/>
  <c r="C122" i="9"/>
  <c r="F122" i="9" s="1"/>
  <c r="C165" i="9"/>
  <c r="F165" i="9" s="1"/>
  <c r="C126" i="9"/>
  <c r="F126" i="9" s="1"/>
  <c r="C47" i="9"/>
  <c r="F47" i="9" s="1"/>
  <c r="C157" i="9"/>
  <c r="F157" i="9" s="1"/>
  <c r="C141" i="9"/>
  <c r="F141" i="9" s="1"/>
  <c r="C133" i="9"/>
  <c r="F133" i="9" s="1"/>
  <c r="C118" i="9"/>
  <c r="F118" i="9" s="1"/>
  <c r="C79" i="9"/>
  <c r="F79" i="9" s="1"/>
  <c r="C63" i="9"/>
  <c r="F63" i="9" s="1"/>
  <c r="C173" i="9"/>
  <c r="F173" i="9" s="1"/>
  <c r="C161" i="9"/>
  <c r="F161" i="9" s="1"/>
  <c r="C149" i="9"/>
  <c r="F149" i="9" s="1"/>
  <c r="C145" i="9"/>
  <c r="F145" i="9" s="1"/>
  <c r="C127" i="9"/>
  <c r="F127" i="9" s="1"/>
  <c r="C119" i="9"/>
  <c r="F119" i="9" s="1"/>
  <c r="C107" i="9"/>
  <c r="F107" i="9" s="1"/>
  <c r="C91" i="9"/>
  <c r="F91" i="9" s="1"/>
  <c r="C75" i="9"/>
  <c r="F75" i="9" s="1"/>
  <c r="C59" i="9"/>
  <c r="F59" i="9" s="1"/>
  <c r="F153" i="9"/>
  <c r="C111" i="9"/>
  <c r="F111" i="9" s="1"/>
  <c r="C95" i="9"/>
  <c r="F95" i="9" s="1"/>
  <c r="C216" i="9"/>
  <c r="F216" i="9" s="1"/>
  <c r="C215" i="9"/>
  <c r="F215" i="9" s="1"/>
  <c r="C214" i="9"/>
  <c r="F214" i="9" s="1"/>
  <c r="C213" i="9"/>
  <c r="F213" i="9" s="1"/>
  <c r="C212" i="9"/>
  <c r="F212" i="9" s="1"/>
  <c r="C211" i="9"/>
  <c r="F211" i="9" s="1"/>
  <c r="C210" i="9"/>
  <c r="F210" i="9" s="1"/>
  <c r="C209" i="9"/>
  <c r="F209" i="9" s="1"/>
  <c r="C208" i="9"/>
  <c r="F208" i="9" s="1"/>
  <c r="C207" i="9"/>
  <c r="F207" i="9" s="1"/>
  <c r="C206" i="9"/>
  <c r="F206" i="9" s="1"/>
  <c r="C205" i="9"/>
  <c r="F205" i="9" s="1"/>
  <c r="C204" i="9"/>
  <c r="F204" i="9" s="1"/>
  <c r="C203" i="9"/>
  <c r="F203" i="9" s="1"/>
  <c r="C202" i="9"/>
  <c r="F202" i="9" s="1"/>
  <c r="C201" i="9"/>
  <c r="F201" i="9" s="1"/>
  <c r="C200" i="9"/>
  <c r="F200" i="9" s="1"/>
  <c r="C199" i="9"/>
  <c r="F199" i="9" s="1"/>
  <c r="C198" i="9"/>
  <c r="F198" i="9" s="1"/>
  <c r="C197" i="9"/>
  <c r="F197" i="9" s="1"/>
  <c r="C196" i="9"/>
  <c r="F196" i="9" s="1"/>
  <c r="C195" i="9"/>
  <c r="F195" i="9" s="1"/>
  <c r="C194" i="9"/>
  <c r="F194" i="9" s="1"/>
  <c r="C193" i="9"/>
  <c r="F193" i="9" s="1"/>
  <c r="C192" i="9"/>
  <c r="F192" i="9" s="1"/>
  <c r="C191" i="9"/>
  <c r="F191" i="9" s="1"/>
  <c r="C190" i="9"/>
  <c r="F190" i="9" s="1"/>
  <c r="C189" i="9"/>
  <c r="F189" i="9" s="1"/>
  <c r="C188" i="9"/>
  <c r="F188" i="9" s="1"/>
  <c r="C187" i="9"/>
  <c r="F187" i="9" s="1"/>
  <c r="C186" i="9"/>
  <c r="F186" i="9" s="1"/>
  <c r="C185" i="9"/>
  <c r="F185" i="9" s="1"/>
  <c r="C184" i="9"/>
  <c r="F184" i="9" s="1"/>
  <c r="C183" i="9"/>
  <c r="F183" i="9" s="1"/>
  <c r="C182" i="9"/>
  <c r="F182" i="9" s="1"/>
  <c r="C181" i="9"/>
  <c r="F181" i="9" s="1"/>
  <c r="C180" i="9"/>
  <c r="F180" i="9" s="1"/>
  <c r="C179" i="9"/>
  <c r="F179" i="9" s="1"/>
  <c r="C178" i="9"/>
  <c r="F178" i="9" s="1"/>
  <c r="C174" i="9"/>
  <c r="F174" i="9" s="1"/>
  <c r="C170" i="9"/>
  <c r="F170" i="9" s="1"/>
  <c r="C166" i="9"/>
  <c r="F166" i="9" s="1"/>
  <c r="C162" i="9"/>
  <c r="F162" i="9" s="1"/>
  <c r="C158" i="9"/>
  <c r="F158" i="9" s="1"/>
  <c r="C154" i="9"/>
  <c r="F154" i="9" s="1"/>
  <c r="C150" i="9"/>
  <c r="F150" i="9" s="1"/>
  <c r="C146" i="9"/>
  <c r="F146" i="9" s="1"/>
  <c r="C142" i="9"/>
  <c r="F142" i="9" s="1"/>
  <c r="C138" i="9"/>
  <c r="F138" i="9" s="1"/>
  <c r="C103" i="9"/>
  <c r="F103" i="9" s="1"/>
  <c r="C87" i="9"/>
  <c r="F87" i="9" s="1"/>
  <c r="C71" i="9"/>
  <c r="F71" i="9" s="1"/>
  <c r="C55" i="9"/>
  <c r="F55" i="9" s="1"/>
  <c r="C175" i="9"/>
  <c r="F175" i="9" s="1"/>
  <c r="C171" i="9"/>
  <c r="F171" i="9" s="1"/>
  <c r="C167" i="9"/>
  <c r="F167" i="9" s="1"/>
  <c r="C163" i="9"/>
  <c r="F163" i="9" s="1"/>
  <c r="C159" i="9"/>
  <c r="F159" i="9" s="1"/>
  <c r="C155" i="9"/>
  <c r="F155" i="9" s="1"/>
  <c r="C151" i="9"/>
  <c r="F151" i="9" s="1"/>
  <c r="C147" i="9"/>
  <c r="F147" i="9" s="1"/>
  <c r="C143" i="9"/>
  <c r="F143" i="9" s="1"/>
  <c r="C139" i="9"/>
  <c r="F139" i="9" s="1"/>
  <c r="F136" i="9"/>
  <c r="C135" i="9"/>
  <c r="F135" i="9" s="1"/>
  <c r="F132" i="9"/>
  <c r="C123" i="9"/>
  <c r="F123" i="9" s="1"/>
  <c r="C115" i="9"/>
  <c r="F115" i="9" s="1"/>
  <c r="C99" i="9"/>
  <c r="F99" i="9" s="1"/>
  <c r="C83" i="9"/>
  <c r="F83" i="9" s="1"/>
  <c r="C67" i="9"/>
  <c r="F67" i="9" s="1"/>
  <c r="C51" i="9"/>
  <c r="F51" i="9" s="1"/>
  <c r="C128" i="9"/>
  <c r="F128" i="9" s="1"/>
  <c r="C124" i="9"/>
  <c r="F124" i="9" s="1"/>
  <c r="C120" i="9"/>
  <c r="C116" i="9"/>
  <c r="C112" i="9"/>
  <c r="F112" i="9" s="1"/>
  <c r="C108" i="9"/>
  <c r="F108" i="9" s="1"/>
  <c r="C104" i="9"/>
  <c r="F104" i="9" s="1"/>
  <c r="C100" i="9"/>
  <c r="F100" i="9" s="1"/>
  <c r="C96" i="9"/>
  <c r="F96" i="9" s="1"/>
  <c r="C92" i="9"/>
  <c r="F92" i="9" s="1"/>
  <c r="C88" i="9"/>
  <c r="F88" i="9" s="1"/>
  <c r="C84" i="9"/>
  <c r="F84" i="9" s="1"/>
  <c r="C80" i="9"/>
  <c r="F80" i="9" s="1"/>
  <c r="C76" i="9"/>
  <c r="F76" i="9" s="1"/>
  <c r="C72" i="9"/>
  <c r="F72" i="9" s="1"/>
  <c r="C68" i="9"/>
  <c r="F68" i="9" s="1"/>
  <c r="C64" i="9"/>
  <c r="F64" i="9" s="1"/>
  <c r="C60" i="9"/>
  <c r="F60" i="9" s="1"/>
  <c r="C56" i="9"/>
  <c r="F56" i="9" s="1"/>
  <c r="C52" i="9"/>
  <c r="F52" i="9" s="1"/>
  <c r="C48" i="9"/>
  <c r="F48" i="9" s="1"/>
  <c r="C129" i="9"/>
  <c r="F129" i="9" s="1"/>
  <c r="C125" i="9"/>
  <c r="F125" i="9" s="1"/>
  <c r="C121" i="9"/>
  <c r="F121" i="9" s="1"/>
  <c r="C117" i="9"/>
  <c r="F117" i="9" s="1"/>
  <c r="C113" i="9"/>
  <c r="F113" i="9" s="1"/>
  <c r="C109" i="9"/>
  <c r="F109" i="9" s="1"/>
  <c r="C105" i="9"/>
  <c r="F105" i="9" s="1"/>
  <c r="C101" i="9"/>
  <c r="F101" i="9" s="1"/>
  <c r="C97" i="9"/>
  <c r="F97" i="9" s="1"/>
  <c r="C93" i="9"/>
  <c r="F93" i="9" s="1"/>
  <c r="C89" i="9"/>
  <c r="F89" i="9" s="1"/>
  <c r="C85" i="9"/>
  <c r="F85" i="9" s="1"/>
  <c r="C81" i="9"/>
  <c r="F81" i="9" s="1"/>
  <c r="C77" i="9"/>
  <c r="F77" i="9" s="1"/>
  <c r="C73" i="9"/>
  <c r="F73" i="9" s="1"/>
  <c r="C69" i="9"/>
  <c r="F69" i="9" s="1"/>
  <c r="C65" i="9"/>
  <c r="F65" i="9" s="1"/>
  <c r="C61" i="9"/>
  <c r="F61" i="9" s="1"/>
  <c r="C57" i="9"/>
  <c r="F57" i="9" s="1"/>
  <c r="C53" i="9"/>
  <c r="F53" i="9" s="1"/>
  <c r="C49" i="9"/>
  <c r="F49" i="9" s="1"/>
  <c r="F120" i="9"/>
  <c r="F116" i="9"/>
  <c r="C114" i="9"/>
  <c r="F114" i="9" s="1"/>
  <c r="C110" i="9"/>
  <c r="F110" i="9" s="1"/>
  <c r="C106" i="9"/>
  <c r="F106" i="9" s="1"/>
  <c r="C102" i="9"/>
  <c r="F102" i="9" s="1"/>
  <c r="C98" i="9"/>
  <c r="F98" i="9" s="1"/>
  <c r="C94" i="9"/>
  <c r="F94" i="9" s="1"/>
  <c r="C90" i="9"/>
  <c r="F90" i="9" s="1"/>
  <c r="C86" i="9"/>
  <c r="F86" i="9" s="1"/>
  <c r="C82" i="9"/>
  <c r="F82" i="9" s="1"/>
  <c r="C78" i="9"/>
  <c r="F78" i="9" s="1"/>
  <c r="C74" i="9"/>
  <c r="F74" i="9" s="1"/>
  <c r="C70" i="9"/>
  <c r="F70" i="9" s="1"/>
  <c r="C66" i="9"/>
  <c r="F66" i="9" s="1"/>
  <c r="C62" i="9"/>
  <c r="F62" i="9" s="1"/>
  <c r="C58" i="9"/>
  <c r="F58" i="9" s="1"/>
  <c r="C54" i="9"/>
  <c r="F54" i="9" s="1"/>
  <c r="C50" i="9"/>
  <c r="F50" i="9" s="1"/>
  <c r="C45" i="9"/>
  <c r="F45" i="9" s="1"/>
  <c r="C44" i="9"/>
  <c r="F44" i="9" s="1"/>
  <c r="C43" i="9"/>
  <c r="F43" i="9" s="1"/>
  <c r="C42" i="9"/>
  <c r="F42" i="9" s="1"/>
  <c r="C41" i="9"/>
  <c r="F41" i="9" s="1"/>
  <c r="C40" i="9"/>
  <c r="F40" i="9" s="1"/>
  <c r="C39" i="9"/>
  <c r="F39" i="9" s="1"/>
  <c r="C38" i="9"/>
  <c r="F38" i="9" s="1"/>
  <c r="D9" i="9"/>
  <c r="E9" i="9"/>
  <c r="D10" i="9"/>
  <c r="E10" i="9"/>
  <c r="D11" i="9"/>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D27" i="9"/>
  <c r="E27" i="9"/>
  <c r="D28" i="9"/>
  <c r="E28" i="9"/>
  <c r="D29" i="9"/>
  <c r="E29" i="9"/>
  <c r="D30" i="9"/>
  <c r="E30" i="9"/>
  <c r="D31" i="9"/>
  <c r="E31" i="9"/>
  <c r="D32" i="9"/>
  <c r="E32" i="9"/>
  <c r="D33" i="9"/>
  <c r="E33" i="9"/>
  <c r="D34" i="9"/>
  <c r="E34" i="9"/>
  <c r="D35" i="9"/>
  <c r="E35" i="9"/>
  <c r="D36" i="9"/>
  <c r="E36" i="9"/>
  <c r="D37" i="9"/>
  <c r="E37" i="9"/>
  <c r="C37" i="9" l="1"/>
  <c r="F37" i="9" s="1"/>
  <c r="C36" i="9"/>
  <c r="F36" i="9" s="1"/>
  <c r="C35" i="9"/>
  <c r="F35" i="9" s="1"/>
  <c r="C34" i="9"/>
  <c r="F34" i="9" s="1"/>
  <c r="C33" i="9"/>
  <c r="F33" i="9" s="1"/>
  <c r="C32" i="9"/>
  <c r="F32" i="9" s="1"/>
  <c r="C31" i="9"/>
  <c r="F31" i="9" s="1"/>
  <c r="C30" i="9"/>
  <c r="F30" i="9" s="1"/>
  <c r="C29" i="9"/>
  <c r="F29" i="9" s="1"/>
  <c r="C28" i="9"/>
  <c r="F28" i="9" s="1"/>
  <c r="C27" i="9"/>
  <c r="F27" i="9" s="1"/>
  <c r="C26" i="9"/>
  <c r="F26" i="9" s="1"/>
  <c r="C25" i="9"/>
  <c r="F25" i="9" s="1"/>
  <c r="C24" i="9"/>
  <c r="F24" i="9" s="1"/>
  <c r="C23" i="9"/>
  <c r="F23" i="9" s="1"/>
  <c r="C22" i="9"/>
  <c r="F22" i="9" s="1"/>
  <c r="C21" i="9"/>
  <c r="F21" i="9" s="1"/>
  <c r="C20" i="9"/>
  <c r="F20" i="9" s="1"/>
  <c r="C19" i="9"/>
  <c r="F19" i="9" s="1"/>
  <c r="C18" i="9"/>
  <c r="F18" i="9" s="1"/>
  <c r="C17" i="9"/>
  <c r="F17" i="9" s="1"/>
  <c r="C16" i="9"/>
  <c r="F16" i="9" s="1"/>
  <c r="C15" i="9"/>
  <c r="F15" i="9" s="1"/>
  <c r="C14" i="9"/>
  <c r="F14" i="9" s="1"/>
  <c r="C13" i="9"/>
  <c r="F13" i="9" s="1"/>
  <c r="C12" i="9"/>
  <c r="F12" i="9" s="1"/>
  <c r="C11" i="9"/>
  <c r="F11" i="9" s="1"/>
  <c r="C10" i="9"/>
  <c r="F10" i="9" s="1"/>
  <c r="C9" i="9"/>
  <c r="F9" i="9" s="1"/>
  <c r="D4" i="9"/>
  <c r="D3" i="9"/>
  <c r="D2" i="9"/>
  <c r="D1" i="9"/>
  <c r="C1" i="6"/>
  <c r="A8" i="11" l="1"/>
  <c r="M11" i="11" l="1"/>
  <c r="M12" i="11"/>
  <c r="M13" i="11"/>
  <c r="M14" i="11"/>
  <c r="M15" i="11"/>
  <c r="M16" i="11"/>
  <c r="M17" i="11"/>
  <c r="M18" i="11"/>
  <c r="M19" i="11"/>
  <c r="M20" i="11"/>
  <c r="M21" i="11"/>
  <c r="M22" i="11"/>
  <c r="R1" i="6"/>
  <c r="Q1" i="6"/>
  <c r="P1" i="6"/>
  <c r="O1" i="6"/>
  <c r="N1" i="6"/>
  <c r="M1" i="6"/>
  <c r="L1" i="6"/>
  <c r="K1" i="6"/>
  <c r="J1" i="6"/>
  <c r="I1" i="6"/>
  <c r="H1" i="6"/>
  <c r="G1" i="6"/>
  <c r="F1" i="6"/>
  <c r="L20" i="11" l="1"/>
  <c r="L22" i="11"/>
  <c r="L21" i="11"/>
  <c r="L19" i="11"/>
  <c r="L18" i="11"/>
  <c r="L16" i="11"/>
  <c r="L17" i="11"/>
  <c r="L11" i="11"/>
  <c r="L12" i="11"/>
  <c r="L15" i="11"/>
  <c r="L14" i="11"/>
  <c r="L13" i="11"/>
  <c r="E8" i="9" l="1"/>
  <c r="C8" i="9" l="1"/>
  <c r="E1" i="6"/>
  <c r="D1" i="6"/>
  <c r="C224" i="6" l="1"/>
  <c r="C225" i="6"/>
  <c r="J11" i="11" s="1"/>
  <c r="J24" i="11"/>
  <c r="J20" i="11"/>
  <c r="J22" i="11"/>
  <c r="J13" i="11"/>
  <c r="J25" i="11"/>
  <c r="J23" i="11"/>
  <c r="J15" i="11"/>
  <c r="J17" i="11"/>
  <c r="J19" i="11"/>
  <c r="J14" i="11"/>
  <c r="C211" i="6" l="1"/>
  <c r="C23" i="11"/>
  <c r="C20" i="11"/>
  <c r="I11" i="11"/>
  <c r="C11" i="11" s="1"/>
  <c r="M23" i="11"/>
  <c r="M24" i="11"/>
  <c r="M25" i="11"/>
  <c r="M26" i="11"/>
  <c r="J26" i="11"/>
  <c r="J21" i="11"/>
  <c r="J18" i="11"/>
  <c r="C17" i="11" l="1"/>
  <c r="C19" i="11"/>
  <c r="C13" i="11"/>
  <c r="C14" i="11"/>
  <c r="I26" i="11"/>
  <c r="C26" i="11" s="1"/>
  <c r="C24" i="11"/>
  <c r="C15" i="11"/>
  <c r="C22" i="11"/>
  <c r="C25" i="11"/>
  <c r="L26" i="11"/>
  <c r="L23" i="11"/>
  <c r="L25" i="11"/>
  <c r="L24" i="11"/>
  <c r="I18" i="11"/>
  <c r="I21" i="11"/>
  <c r="C18" i="11" l="1"/>
  <c r="C21" i="11"/>
  <c r="F8" i="9"/>
  <c r="C8" i="11" l="1"/>
  <c r="C214" i="6" s="1"/>
  <c r="D5" i="9" l="1"/>
  <c r="C218" i="6"/>
</calcChain>
</file>

<file path=xl/sharedStrings.xml><?xml version="1.0" encoding="utf-8"?>
<sst xmlns="http://schemas.openxmlformats.org/spreadsheetml/2006/main" count="3025" uniqueCount="349">
  <si>
    <t>KONTROL EDİLEN HİZMET MAHALLİ ADEDİ</t>
  </si>
  <si>
    <t>TAMAMLANMA NİSBETİ %</t>
  </si>
  <si>
    <t>YEŞİL ADEDİ</t>
  </si>
  <si>
    <t>KIRMIZI ADEDİ</t>
  </si>
  <si>
    <t>BÖLGE ADI</t>
  </si>
  <si>
    <t>MINTIKA ADI</t>
  </si>
  <si>
    <t>İL ADI</t>
  </si>
  <si>
    <t>ELEKTRİK</t>
  </si>
  <si>
    <t>KONTROL TARİHİ</t>
  </si>
  <si>
    <t>y</t>
  </si>
  <si>
    <t>İLGİLİ MADDE ADEDİ</t>
  </si>
  <si>
    <t>YEŞİL (+)</t>
  </si>
  <si>
    <t>KIRMIZI (-)</t>
  </si>
  <si>
    <t>İLÇE ADI</t>
  </si>
  <si>
    <t>2018/2019</t>
  </si>
  <si>
    <t>İMKB ORTAOKULU</t>
  </si>
  <si>
    <t>KONTROL EDİLEN OKUL/KURUM ADEDİ</t>
  </si>
  <si>
    <t xml:space="preserve"> TAMAMLANMA NİSBETİ %</t>
  </si>
  <si>
    <t>Çalışan temsilcisi seçimi yapılmış mı ? Güncel mi?</t>
  </si>
  <si>
    <t xml:space="preserve">İSG Kurulu var mı ? (50 den fazla çalışan)  </t>
  </si>
  <si>
    <t>Risk analiz ekibi oluşturulmuş mu? Güncel mi?</t>
  </si>
  <si>
    <t>MEBBİS’de Risk Analizi veri girişleri yapılmış mı? Güncel mi?</t>
  </si>
  <si>
    <t xml:space="preserve">Tespit  ve Öneri Defteri var mı ?   </t>
  </si>
  <si>
    <t>Ramak Kala Kayıtlarının tutuluyor mu?</t>
  </si>
  <si>
    <t xml:space="preserve">Okul/ Kurum girişinde herkesin görebileceği bir yere İSG Panosu hazırlanmış mı?  </t>
  </si>
  <si>
    <t>Acil Durum  Planı var mı?</t>
  </si>
  <si>
    <t>Her katta Acil Durum ve Yangın Tahliye Planı  var mı? İlgili yerlere asılmış mı?</t>
  </si>
  <si>
    <t>Acil Durum Aydınlatması yapılmış mı? (şarjlı armatür olması lazım jeneratör sayılmaz)</t>
  </si>
  <si>
    <t>Acil Durumda Yapılması Gerekenler Talimatları Asılmış mı?</t>
  </si>
  <si>
    <t>Yerel acil durum telefon numaraları görünür yerlere asılmış mı?</t>
  </si>
  <si>
    <t>Yangın denetim raporu var mı? Belge ibraz edildi mi? (Md.29) (9/07/2015-29411 R.G Değişikliğe göre)(Ek 2-6)</t>
  </si>
  <si>
    <t>İtfaiye araçlarının gerektiğinde kolaylıkla ulaşımı ve binaya yaklaşması sağlanmış mı? (Md. 22)</t>
  </si>
  <si>
    <t>Yangın dolapları kullanım talimatları var mı? Üzerleri etiketlenmiş mi?</t>
  </si>
  <si>
    <t>Yangın donanımları ve pompalarının periyodik kontrolü yapıldı mı?</t>
  </si>
  <si>
    <t>Yangın tatbikatları yapılmış mı? Raporlandırılmış mı?</t>
  </si>
  <si>
    <t>Niteliklerine göre yangın tüpü kullanma talimatları var mı?</t>
  </si>
  <si>
    <t>Yangın merdiveni acil aydınlatması yapılmış mı?Son çıkış kapısı kontrol altına alınmış mı?(Kamera, sesli uyarı vs.)</t>
  </si>
  <si>
    <t>Sulu Söndürme sisteminde (spring) kullanılmak üzere uygun kapasitede  su deposu var mı?  (Md.92)</t>
  </si>
  <si>
    <t>Yangın Pompaları uygun kapasitede ve elektrik kesilmesi durumunda bile yedeklenmiş mi?  (Md.93)</t>
  </si>
  <si>
    <t>Yangın Dolapları içinde bulunan malzemeler (hortum, makara vb.) TS EN standartlarına uygun mu? (Md.94)</t>
  </si>
  <si>
    <t>Yangın Güvenliği Sorumlusu var mı? (Md.124) Yangın Söndürme, kurtarma, koruma, ilkyardım Ekibi var mı? (Md.126)</t>
  </si>
  <si>
    <t>Yangın önleme ve söndürme iç düzenlemesi ve  talimatı var mı?Yangın vukuunda hareket tarzı tablosu çıkartılmış mı?(Yangın vukuunda hareket tarzı tablosu, öğrenci ve çalışanların görebileceği yerlere çerçeve içinde olacak şekilde duvara asılır.)</t>
  </si>
  <si>
    <t>Yangında öncelikli kurtarma etiketleri var mı?</t>
  </si>
  <si>
    <t>Acil çıkış kapılarında mevzuata uygun Işıklı  Acil Çıkış Kapısı uyarı levhası tesis edilmişi mi ?</t>
  </si>
  <si>
    <t>Işıklı acil çıkış levhaları yönetmeliğe uygun olarak tesis edilmiş mi ?(Yönlendirme işaretleri yerden 200 cm ile 240 cm aralığında yüksekliğe yerleştirilir.)</t>
  </si>
  <si>
    <t>Elektrik ve Topraklama Periyodik Bakımları yetkili kişilere yaptırılıp evrakları dosyalandı mı?</t>
  </si>
  <si>
    <t>Ana Panoda Yangın Rölesi var mı ? (300 mA)</t>
  </si>
  <si>
    <t>Ana panoda otomatik sigorta mı tesis edilmiş mı?Pano içerisindeki topraklama hattının dağıtımı bara veya klemens ile yapılmış mı?</t>
  </si>
  <si>
    <t xml:space="preserve">Panoda ısınmadan dolayı şekli bozulan elemanlar onarılmış mı? </t>
  </si>
  <si>
    <t>Ana panoda bulunan dağıtım sigortalarında etiketleme yapılmış mı ?Elektrik planı veya kolon şeması var mı?</t>
  </si>
  <si>
    <t>Ana pano odasında zemin ve duvarlar kuru mu ?</t>
  </si>
  <si>
    <t>Ana pano önünde yalıtımlı paspas var mı?</t>
  </si>
  <si>
    <t>Ana pano odasının depo olarak kullanımı engelleniyor mu?</t>
  </si>
  <si>
    <t>Ana pano odasında jeneratör, kalorifer kazanı gibi aktif iş ekipmanları kullanımı engellenmiş mi?</t>
  </si>
  <si>
    <t>Ana pano kapaklarında sağlık ve güvenlik işareti tesis edilmiş mi?</t>
  </si>
  <si>
    <t>Ana pano odasına  ait kapıda  Sağlık ve Güvenlik işaretleri var mı ?</t>
  </si>
  <si>
    <t>Ana pano odası kilitli mi ?</t>
  </si>
  <si>
    <t>Ana pano odasında gazlı yangın söndürücü var mı ?</t>
  </si>
  <si>
    <t xml:space="preserve"> Ana ve tali panolarda pano perdeleri mevcut mudur? Amatör (Çocuk vs.) müdahaleye açık mıdır?</t>
  </si>
  <si>
    <t>Tali panolarda Kaçak Akım Rölesi ( KAR ) ( 30 mA ) mevcut mu?</t>
  </si>
  <si>
    <t>Tali panolarda otomatik sigorta mı tesis edilmiş  ?</t>
  </si>
  <si>
    <t>Tali pano Kapakları kilitleri var mı ?</t>
  </si>
  <si>
    <t>Tali panolarda bulunan sigortalarda dağıtım etiketleri tesis edilmiş mi ?</t>
  </si>
  <si>
    <t>Tali panolarda sağlık ve güvenlik  işareti var mı ?</t>
  </si>
  <si>
    <t xml:space="preserve">Okulda Paratoner var mı ?  </t>
  </si>
  <si>
    <t xml:space="preserve">Paratoner periyodik bakımı yetkili kişilerce yapılıp evrakları dosyalandı mı ?  </t>
  </si>
  <si>
    <t>Okul bahçesinde açık trafo kaldırılmış mı?</t>
  </si>
  <si>
    <t>Okul bahçesinde  kapalı trafo kaldırılmış mı?</t>
  </si>
  <si>
    <t xml:space="preserve">Açık/ kapalı trafolarla ilgili gerekli sağlık ve güvenlik önlemleri alınmış mı ?  </t>
  </si>
  <si>
    <t>Okul bahçesine yakın ancak dışında açık/ kapalı trafo kaldırılmış mı?</t>
  </si>
  <si>
    <t>Açık kablo ucu, buat kapağı eksik önlemleri alınmış mı? Yerine oturmayan anahtar, prizlerler için önlem alınmış mı?(Prizlerde koruma aparatı bulunmalıdır.)</t>
  </si>
  <si>
    <t>Elektrik ısıtıcı ve su ısıtıcıları kullanımı yasaklanmış mı?</t>
  </si>
  <si>
    <t>Kompanzasyon var mı? Aktif mi? Bakımı yapılıyor mu?</t>
  </si>
  <si>
    <t>Sıva üstü çekilen iletkenlerin hepsi kablo kanalı içerisine alınmış mı?</t>
  </si>
  <si>
    <t>Elektrik iç tesisat yönetmeliği ve tesisatların uygunluğu raporu var mı?</t>
  </si>
  <si>
    <t>Okul bahçesinde yüksek gerilim / elektrik direği var mı?</t>
  </si>
  <si>
    <t>Okul bahçesi üzerinden elektrik telleri geçiyorsa önlem alınmış mı?</t>
  </si>
  <si>
    <t xml:space="preserve">Ana Binadan Bağımsız Kazan dairesi var mı? </t>
  </si>
  <si>
    <t>Kalorifer Kazanı Kullanıcısı İSG Eğitim Belgesi ve Kalorifer Ateşçisi Belgesi var mı?(Md.55-12)</t>
  </si>
  <si>
    <t>Kazan dairesi temiz ve düzenli mi? Kazan dairesinde patlayıcı-yanıcı ve parlayıcı malzeme bulunuyor mu?</t>
  </si>
  <si>
    <t>Doğal gaz kazan daireleri için gaz algılama sistemi var mı?Gaz kaçak detektörü ile irtibatlı selenoid vana var mı? Selenoid vana yoksa gaz kaçak detektörü sesli ve ışıklı sinyal göndererek brülörü otomatik olarak durdurabiliyor mu?</t>
  </si>
  <si>
    <t>Kazan dairelerinin depo olarak kullanılımına önlem alınmış mı? Isınma ve sigara içme amaçlı kullamı yasaklanmış mı?</t>
  </si>
  <si>
    <t>Kazan göstergeleri tam mı?Kazan etiketi standartlara uygun mu? Kazan gövdesinde şekli düzgün mu?</t>
  </si>
  <si>
    <t>Katı/ doğal gaz kazanı yakma talimatları var mı?İşletme, Güvenlik ve Acil Müdahale Talimatı var mı?</t>
  </si>
  <si>
    <t>Kazan dairesi acil butonu var mı?Doğalgaz boruları sarıya boyalı mı? Doğalgaz sayacı koruma altında mı? Tesisatın mukavemeti Uygun mu?(Doğalgazlı Kazanlarda)</t>
  </si>
  <si>
    <t>Kazan dairesi zemin deformasyonu mevcut mu? Boru İzolasyonu yapılmış mı?</t>
  </si>
  <si>
    <t>Kazan dairesi çalışanı için  Kişisel Koruyucu Donanımlar mevcut mu?</t>
  </si>
  <si>
    <t>Kazan dairesinde ilkyardım dolabı bulunuyor mu? Malzemeler eksiksiz mi?</t>
  </si>
  <si>
    <t>Kömürlüğün havalandırması var mı?Kömürlük emniyetli bir şekilde depolanmış mı?(en fazla 1.5 m. İstif yüksekliği)</t>
  </si>
  <si>
    <t>Kazan dairelerine sorumlu haricindeki kişilerin girmesi engelleniyor mu? İkaz levhası asılmış mı?</t>
  </si>
  <si>
    <t>Kazan dairesi içerisinde bulunan kazan, boyler, kapalı genleşme deposu vb. kapalı kaplar üzerinde kapasite, çalışma basıncı, imalat tarihi vb. bilgilerin var mı?Genleşme deposu hattı üzerinde vana var mı?(Var sa iptal ediniz)</t>
  </si>
  <si>
    <t>Kazan dairesi kapısı sağlık ve güvenlik işaretleri tesis edilmiş mi?</t>
  </si>
  <si>
    <t>Kazan dairesi içerisinde sağlık ve güvenlik işaretleri tesis edilmiş mi?Borular işaretlenmiş mi?</t>
  </si>
  <si>
    <t>Jeneratör ruhsatı var mı ?</t>
  </si>
  <si>
    <t xml:space="preserve">Jeneratör odasında  yangın söndürücü var mı ?  </t>
  </si>
  <si>
    <t>Egzoz dumanı için gerekli havalandırma var mı ?</t>
  </si>
  <si>
    <t>Jeneratör çalıştırma talimatları asılı mı ?</t>
  </si>
  <si>
    <t>Jeneratör periyodik bakımı yapılmış mı ? ( Evrakları kontrol ediniz ) Bakımı yapanın yetkisi var mı?</t>
  </si>
  <si>
    <t>Jeneratör odasının depo olarak kullanılıyor mu ?</t>
  </si>
  <si>
    <t>Jeneratör odasında  sağlık ve güvenlik işaretleri tesis edilmiş mi ?</t>
  </si>
  <si>
    <t>Asansör ruhsatı var mı?</t>
  </si>
  <si>
    <t xml:space="preserve">Asansör periyodik bakımı yapılmış mı? </t>
  </si>
  <si>
    <t>Asansör güvenlik bantı ( mavi, yeşil açıklama yazınız tarihin geçip geçmediği )</t>
  </si>
  <si>
    <t>Asansör makine odası tali pano kaçak akım rölesi var mı?</t>
  </si>
  <si>
    <t>Asansör sağlık ve güvenlik şartları işaretleri ( Asansörler kaçış yolu değildir ) tesis edilmiş mi?</t>
  </si>
  <si>
    <t>Mutfak iş ekipmanlarının kullanım talimatları asılmış mı?Mutfak hijyen kurallarının yer aldığı HİJYEN ÇALIŞMA TALİMATI var mı?Mutfak ıslak zemin uyarı levhası ve LPG veya Doğal gaz  uyarı levhası  tesis edilmiş mi? Yemekhane çalışma talimatı asılmış mı?</t>
  </si>
  <si>
    <t>Tüm çalışanlar hijyen eğitimi almış mı? (Belgeleri kontrol ediniz )</t>
  </si>
  <si>
    <t>Yemekhanede çalışan personel için tüberküloz, hepatit ve portör muayenesi yapılmış mı?</t>
  </si>
  <si>
    <t>Kullanılan LPG tüpleri için dışarıda korunaklı ve hava sirkülasyonu sağlayacak şekilde bir yapı içerisine alınmış mı? Dolu tüpler ve boş tüpler biribirinden ayrı kısımlarda mı?</t>
  </si>
  <si>
    <t>Bina dışından ocağa yapılan LPG tüp bağlantıları bakır borularla yapılmış mı?</t>
  </si>
  <si>
    <t>Mutfak ve çay ocağında Doğal gaz kullanılıyorsa, doğalgaz kullanım esaslarına uyulmaktamıdır. (Md.112)Mutfakta selonoid vanaya bağlı gaz alarm cihazı var mı? Çalışıyor mu?</t>
  </si>
  <si>
    <t>Mutfaktaki prizlerde kaçak akım koruma rölesi var mı?Prizler endüstriyel su geçirmez kapaklı mı?(Mutfakta kullanılan bulaşık makinesi,buzdoalbı vb. için müstakil KAR kullanılmalı)</t>
  </si>
  <si>
    <t>Prizler Endüstriyel mi? Su geçirme ihtimalı var mı? Kablo eklentileri emniyetli mi? Armatürler etanj mı?</t>
  </si>
  <si>
    <t>Mutfak ocak ve fırın gaz bağlantılarının durumu standartlara uygun mu?Hortumlar yılda 1 kez değişmeli, her ay köpük testi yapılmalıdır)</t>
  </si>
  <si>
    <t>Yemekhanede bulunan seyyar ocaklar, yere sabitlenmiş mı?</t>
  </si>
  <si>
    <t>Davlumbaz ve havalandırma temizliği yapılmış mı?(Mutfak yangınlarının en fazla çıkış seebi yağlı davlunmazlardır)</t>
  </si>
  <si>
    <t>Mutfakta havalandırma menfezleri var mı? Açık mı? (Alt -Üst) Türü (Cebri-Doğal)</t>
  </si>
  <si>
    <t xml:space="preserve">Mutfakta ilkyardım dolabı var mı? </t>
  </si>
  <si>
    <t>Mufak çalışanlarına KKD sağlanmış mı? Düzenli kullanılıyor mu?Kişilere eğitimleri verilmiş  mı?</t>
  </si>
  <si>
    <t>Yemekhanede bulunan kıyma makinesini kullanacak personelin tanımlanmış mı? Kullanım talimatının çalışma alanında uygun bir yere asılmış mı?</t>
  </si>
  <si>
    <t>Mutfakta ilaçlama yapılmış mı ? ( Evraklarına bakınız )</t>
  </si>
  <si>
    <t>Mutfakta dolaplar sabitlenmiş mi ?</t>
  </si>
  <si>
    <t>Yemekhanelerde kullanılan bıçakların kilitli bir dolap içerisinde muhafaza edilmiş mi? Dolabın UV (ultraviyole) ışınlı bir dolap mıdır?</t>
  </si>
  <si>
    <t xml:space="preserve">Sistem odası zorunlu teçhizat dışında depo alanı olarak kullanımı engellenmiş mi?   </t>
  </si>
  <si>
    <t xml:space="preserve">Sistem odasında gazlı yangın söndürücü tesis edilmiş mi ?   </t>
  </si>
  <si>
    <t xml:space="preserve">Sistem odası aynı zamanda ofis veya danışma / hizmetli personel odası olarak kullanımı engellenmiş mi? </t>
  </si>
  <si>
    <t>Elektrik tesisati güçü kaldıracak şekilde yapılmış mı?(Sigorta sık sık atıyor mu?)</t>
  </si>
  <si>
    <t>Klimaların periyodik bakımları yaptırıldı mı? Evraklar var mı?</t>
  </si>
  <si>
    <t>Yatakhane kullanım talimatları görünür ve okunur şekilde asılmış mı ? (elektrikli cihazların kullanımı  dahil )</t>
  </si>
  <si>
    <t>Banyo kullanım talimatları görünür ve okunur şekilde asılmış mı ?( elektrikli cihazlar dahil )</t>
  </si>
  <si>
    <t>Banyoların içerisinde anı su ısıtıcısı var mı?</t>
  </si>
  <si>
    <t xml:space="preserve">Banyo ve lavabo ıslak zeminleri için kaygan zemin uyarı levhası tesis edilmiş mi ? </t>
  </si>
  <si>
    <t xml:space="preserve">Banyo ve lavabolarda El Hijyeni ile ilgili uyarıcı levhalar tesisi edilmiş mi ?   </t>
  </si>
  <si>
    <t>Çamaşırhanede, ütü bulunmasının ve kullanılması engellenmiş mı?  Ütü için ayrı bir oda oluşturulmuş mu?</t>
  </si>
  <si>
    <t>Çamaşırhanede, çamaşır kurutmak için ip ve çamaşır kurutma askılığının kullanımı engellenmiş mı?</t>
  </si>
  <si>
    <t>Çamaşırhanede ve tüm kaygan zeminlerde, dikkat kaygan zemin levhasının bulunuyor mu?</t>
  </si>
  <si>
    <t>Tuvaletlerin önünde bulunan lavaboların, duvara sabitlenmiş mı? Belirli periyotlarla sağlamlığının kontrol ediliyor mu?</t>
  </si>
  <si>
    <t>Çamaşırhanelerde, elektrik panosu, kablo çıkığı,yerinden oynamış priz var mı mı?</t>
  </si>
  <si>
    <t>Çamaşırhanede kullanılan elektrikli makinelere Kaçak akım rolesi takılmış mı?Prizler endüstriyel su geçirmez kapaklı mı?</t>
  </si>
  <si>
    <t>Fiziki alanların temizliği ve hijyenik koşulları (Yatakhane, çamaşırhane, banyo genel temizliği ve hijyeni) sağlanmış mı?</t>
  </si>
  <si>
    <t>Tuvalet kabinlerinde kapaklı çöp bidonları var mı?</t>
  </si>
  <si>
    <t>Sınıflarda kapılar dışarı doğru mu açılıyor ?</t>
  </si>
  <si>
    <t>Dışarı doğru açılan kapılar için güvenlik aparatları tesis edilmiş mi ?</t>
  </si>
  <si>
    <t>Kapı kolları güvenlik açığına neden olabilecek  nitelikte mi ? Kapı kolları için güvenlik önlemi alınmış mı ?</t>
  </si>
  <si>
    <t>Bina giriş kapıları dışarı doğru açılıyor mu ?</t>
  </si>
  <si>
    <t>Çatıda elektrik tesisatı var mı? Önlem alınmış mı?(Varsa Çelik Boru içerisinden geçirilmeli yada kaldırılmalı. )</t>
  </si>
  <si>
    <t>Çatılarda gerekli düzenlemeler ve önlemler alınmış mı? Çatıda yanıcı, patlayıcı malzeme var mı? Depo olarak kullanımı engellenmiş mi?</t>
  </si>
  <si>
    <t>Çatıda ve çatı arasında dedektör var mı? Aktif mı?</t>
  </si>
  <si>
    <t>Çatıya çıkış kilitleme yolu ile güvenlik önlemi alındı mı? Çatıya sadece görevli kişilerin çıkması sağlandı mı?</t>
  </si>
  <si>
    <t>Rüzgârlı ve fırtınalı havalarda tehlikeli olabilecek eskimiş kısımların değiştirilmiş mı ? Kontrol edilmiş mı?</t>
  </si>
  <si>
    <t>Çalışan Makinelerde kullanım talimatları,güvenlik talimatları, bakım kartları hazırlandı mı? Uygun yere asıldı mı?</t>
  </si>
  <si>
    <t>Makinelerin bulunduğu elektrik  tesisatında kaçak akım Rölesi veya müstakil hatta KAR mevcut mu? Çalışıyor mu?</t>
  </si>
  <si>
    <t>Makinelerde korucu kapak vs. mevcut mu? Çalışır durumda mı?</t>
  </si>
  <si>
    <t>Makine ve Cihazlarda acil stop butonu var mı?</t>
  </si>
  <si>
    <t>Makinelerin periyodik kontrolleri yapılmış mı? Dosyalanıyor mu?</t>
  </si>
  <si>
    <t>Atölyede ucu açık kablo yerinden oynamış açıkta priz var mı? Elektrik tehlikesine karşı tedbir alınmış mı?</t>
  </si>
  <si>
    <t>Yürüyüş yolları oluşturulmuş mu?</t>
  </si>
  <si>
    <t>Tezgahların yerleşimi güvenlik kurallarına uygun mu?</t>
  </si>
  <si>
    <t>Atölyenin genel temizlik ve düzeni sağlanmış mı?</t>
  </si>
  <si>
    <t>Öğrenci/Çırak  İSG İşlemleri 16.12.2015 sayılı yazı gereği yapıldı mı?</t>
  </si>
  <si>
    <t xml:space="preserve"> İşin konusu veya işyerinin inşa tarzı nedeniyle gün ışığından yeterince yararlanılamayan hallerde yahut gece çalışmalarında, suni ışıkla uygun ve yeterli aydınlatma sağlanmış mı?</t>
  </si>
  <si>
    <t>Merdiven boşlukları  var mı ?Merdiven boşluklarına güvenlik önlemi alınmış mı ?</t>
  </si>
  <si>
    <t>Dolaplar duvara monte edilmiş mi? Üzerlerinde malzeme var mı?Duvara asılı raflar, TV , termosifon vb. malzemeler sabitlenmış mı?</t>
  </si>
  <si>
    <t>Merdiven başı korkuluklarında güvenlik önlemi alınmış mı?</t>
  </si>
  <si>
    <t>Hareketli nesnelerin sabitlenmiş mi ? ( Depo, arşiv, idari odalar sınıflar mutfak )</t>
  </si>
  <si>
    <t>Kalorifer peteklerine çarpma sonucu olumsuz etkilerini azaltıcı tedbirler alınmış mı?</t>
  </si>
  <si>
    <t>Bina depreme dayanıklılık raporu var mı? ( Evraklara bakınız )</t>
  </si>
  <si>
    <t>Pencere güvenlik aparatları tesis edilmiş mi ? ( Koridorlar dahil ) Pencere açırlırlığı 100 mm. İle sınırlandırıldı mı?</t>
  </si>
  <si>
    <t>Merdiven basamakları arasında yükseklik farkı var mı?Önlem alınmış mı?</t>
  </si>
  <si>
    <t>Genişliği 225 cm’yi aşan merdiven ortalarında, ayrıca bir tırabzan yapılmış mı?(Dört basamaktan fazla olan her merdivende, korkuluk ve tırabzan bulunmalıdır.)</t>
  </si>
  <si>
    <t xml:space="preserve">Düşük tehlike sınıfında her 500 m2, orta tehlike ve yüksek tehlike sınıfında her 250 m² yapı inşaat alanı için uygun tipte 1 (bir) adet 6 kg’lık yangın söndürme tüpü bulunduruluyor mu? </t>
  </si>
  <si>
    <t>Korkulukların üzerinden kaymanın önlenmesi adına korkuluklara topuz takılmış mı?</t>
  </si>
  <si>
    <t xml:space="preserve">İlgili mevzuata uygun olarak 100 m 2 den büyük sığınaklarda;  Algılama, uyarı ve söndürme sistemlerinin yapılması mecburi olan binaların sığınaklarında belirtilen sistemlerin kurulumu mevcut mu?(Md.59)
</t>
  </si>
  <si>
    <t>Sığınaklar amacına uygun kullanılmakta mıdır?</t>
  </si>
  <si>
    <t>Bahçede bulunan ağaçların sağlamlık kontrolü yaptırılmış mı ? Tehlikeye karşı önlem alınmış mı?</t>
  </si>
  <si>
    <t>Bahçede bulunan oturma ekipmanlarının periyodik kontrolü ve kayıt altına alınmakta mı ?</t>
  </si>
  <si>
    <t>Bahçenin ilaçlanması yapılmış mı ? Bahçe ilaçlanması sonrasında uyarı levhası var mı ?</t>
  </si>
  <si>
    <t>Binada mantolama var mı? Tehlike arz ediyor mu? (Kaplama, taş vs. düşer mi?)</t>
  </si>
  <si>
    <t>Bahçede bulunan spor ekipmanları için darbe emici var mı ?(İşveren tarafından; futbol kale direği, basketbol potası ve voleybol direklerinin devrilmesi ölümlü kazalara neden olabileceği için bahçede yer alan bu gibi direklerin sağlamlığı aylık olarak kontrol ettirilmelidir.)</t>
  </si>
  <si>
    <t>Bahçe zemini düzgün mü?Bahçede bulunan rögar, su deposu, su kuyuları, fosseptik ve kanalizasyon gibi alanlar için düşmeye karşı güvenlik önlemlerinin alınmış mı?</t>
  </si>
  <si>
    <t>Toplanma alanı yeri belirlenmiş ve tabela konulmuş mu? Doğru tespit yapılmış mı?(Acil toplanma bölgeleri, işyerinin belirlediği acil durumlardan etkilenmeyecek uzaklıkta olmalıdır)</t>
  </si>
  <si>
    <t>Bahçede bulunan direkler sabitlenmiş ve sağlam mı? Paslanma var mı? (Kontrol ediniz)</t>
  </si>
  <si>
    <t>Bahçede kaygan zemin ve merdiven var mı? Kaygan zemin ve merdivenler için önlem alınmış mı?</t>
  </si>
  <si>
    <t>Bahçe giriş kapısı sağlam mı?Tehlike arz ediyor mu?Kapının ve bahçeyi çevreleyen demirlerin sağlamlığı belirli periyotlarla kontrol ediliyor mu?</t>
  </si>
  <si>
    <t>Bahçeden çıkışlar direk güvenli alana yapılmış mıdır?</t>
  </si>
  <si>
    <t>Camlardan ve çatıdan düşebilecek cisimlere karşı uyarı levhası asılmış mı? Buz sarkıtlarına tedbir alınıyor mu?</t>
  </si>
  <si>
    <t>İstinat duvarı ve korkuluklar güvenliği sağlayacak kadar yüksekte ve sağlam mıdır? (Bahçe ihata duvarı ve eklerinin; yıkılma, yırtma, kesme gibi riskleri taşımıyor olması gerekir.)</t>
  </si>
  <si>
    <t>Korkuluklarda sivri kısımlı tehlikeye karşı tedbir alınmış mı?</t>
  </si>
  <si>
    <t>Kurul Toplantıları yapılıyor mu toplantı tutanakları İsg Klasöründe mevcut mu? (İSG Klasöründe açılacak olan Kurul tutanakları Dosyasında muhafaza edilmesi)</t>
  </si>
  <si>
    <t>İşe giriş periyodik sağlık muayeneleri yapılıyır mu?(Portör muayeleri, odiyogram testleri, göğüs radyografileri, içme ve kullanma suyu analizleri)</t>
  </si>
  <si>
    <t>İş Kazalarının kayıtlarının tutuluyor mu? 3 gün içinde SGK bildirimleri yapılıyor mu?(İş kazası ve meslek hastalıklarının kayıt ve takibinin yapılması ile istatistikî verilerin toplanması için, “İş Kazası ve Meslek Hastalığı Bildirim Formu”nun doldurularak, ilçe İSG bürolarına, ilçe büroları il koordinatörlüğüne, il koordinatörlerinin de Merkez İş Sağlığı ve Güvenliği Birimine 3(üç) iş günü içerisinde yazı ile göndermesi gerekmektedir.)</t>
  </si>
  <si>
    <t>Tüm birimlerde çalışanların görev tanımları ilgili kanun, yönetmelik ve yönergeler dikkate alınarak hazırlanıp kişilere tebliğ edilmiş mi ?  ( Standart bir form oluşturun ve bu forma göre  görev tanımlarının yazılmasını ve bir örneklerinin İSG Klasöründe açılacak olan Görev Tebliğleri Dosyasında muhafaza edilmesini söyleyin )</t>
  </si>
  <si>
    <t>İSG Klasörü oluşturulmuş ve iç dosyalar hazırlanmış mı ? (İSG Klasöründe olması gereken dosyalarla ilgili bir sistem geliştirin bu sistemi yazılı olarak işveren/ işveren vekiline verin ve hazırlanmasını isteyin)</t>
  </si>
  <si>
    <t>Acil Durum Ekipleri Belirlenip Tebliğ Edilmiş mi? (İSG Klasöründe açılacak olan Görev Tebliğleri Dosyasında muhafaza edilmesini söyleyin )</t>
  </si>
  <si>
    <t>İlkyardım, Yangın Söndürme,Arama Kurtama Ekibindeki personellerin  sertifikaları var mi? (İSG Klasöründe açılacak olan Belge Dosyasında bir kopyasının muhafaza edilmesini söyleyin )</t>
  </si>
  <si>
    <t>Güvenlik ve Kontrol sistemlerinin bulunduğu yerde, kırmızı zemin üzerine fosforlu sarı veya beyaz renkte "İTFAİYENİN GÜNCEL NUMARASI" yazılmış mı? (Md.7/2)(09/07/2015-29411 R.G Değişikliğe göre)</t>
  </si>
  <si>
    <t>Bina yüksekliği 21.5 metreden yüksek ise Yangın Kompartımanları oluşturulmuş mu? (Md.24)(9/07/2015-29411 R.G Değişikliğe göre)</t>
  </si>
  <si>
    <t>Mevzuata uygun silikon hortumlu yangın hortumlarının bulunduğu yangın dolabı var mı?(Yangın dolap kapağının, kolay açılabilirliği kontrol edilir.)</t>
  </si>
  <si>
    <t>Yangın merdiveni kapıları standartlara uygun yangın kapısı mı? Panik barlı mı? Açık mı? Yangın merdivenlerinde dikey önlem almaya gerek var mı? (Sahanlık boşlukları )</t>
  </si>
  <si>
    <t>Yangın merdivenleri var mı? (Dış merdivenler Z merdiven olmalı daire merdivenlerin değişmesi gerekiyor. Yangın merdivenleri aynı zamanda ACİL ÇIKIŞ olarak kabul ediliyor. Bu nedenle her binada en az iki yangın merdiveni yada yönetmeliğe uygun korunumlu iki adet ACİL ÇIKIŞ olması esas. )</t>
  </si>
  <si>
    <t>Yangın  alarm, algılama  ve uyarı sistemleri var mı?Çalışıyormu? (Md. 75)
(400 m2’den fazla olan iki kat ile dört kat arasındaki veya kat sayısı dörtten fazla olan bütün binalarda olmak zorunda)</t>
  </si>
  <si>
    <t>Yangın alarm düğmesi uyarı levhası, Yangın Tüplerini gösteren uyarı levhası var mı?  (Tercihen fotolümenli )</t>
  </si>
  <si>
    <t xml:space="preserve">Yangın söndürme tüpleri yeterli mi?(Düşük tehlike sınıfında her 500 m2 yapı inşaat alanı için 1 adet olmak üzere, uygun tipte 6 kg’lık kuru kimyevî tozlu veya eşdeğeri gazlı yangın söndürme cihazları bulundurulması gerekir.) </t>
  </si>
  <si>
    <t>Yangın söndürme tüpleri görünür yerde olup yerden 90 cm yüksekliğe duvara monte edilmiş mi? Monte Sağlam yapılmış mı? (Söndürme cihazlarına ulaşma mesafesi en fazla 25 m olur.)</t>
  </si>
  <si>
    <t>Yangın söndürme tüpleri periyodik kontrolleri yapılmış mı? (Söndürme cihazlarının standartlarda belirtilen hususlar doğrultusunda yılda bir kez yerinde genel kontrolleri yapılır ve dördüncü yılın sonunda içindeki söndürme maddeleri yenilenerek hidrostatik testleri yapılır. )</t>
  </si>
  <si>
    <t>Aktif Duman ve Isı Algılama Sensörleri Var mı?(Okullarda Yapı yüksekliği 21,5 m den büyük veya toplam kapalı alanı 5000 m2’yi aşan binalara otomatik yangın algılama cihazları tesis edilmesi mecburidir.Konaklama Amaçlı Binalar Yapı yüksekliği 6,5 m den büyük veya toplam kapalı alanı 1000 m2’yi aşan binalara otomatik yangın algılama cihazları tesis edilmesi mecburidir.)</t>
  </si>
  <si>
    <t xml:space="preserve">Acil çıkış var mı ? ( 2 acil çıkış olması gerekiyor )BİNALARIN YANGINDAN KORUNMASI HAKKINDAKİ YÖNETMELİK Acil çıkış zorunluluğuMADDE 39- (1) Bütün yapılarda, aksi belirtilmedikçe, en az 2 çıkış tesis edilmesi ve çıkışların korunmuş olması gerekir.  (2) Çıkış sayısı, 33 üncü madde esas alınarak belirlenecek sayıdan az olamaz. Aksi belirtilmedikçe, 25 kişinin aşıldığı yüksek tehlikeli yerler ile 50 kişinin aşıldığı her mekânda en az 2 çıkış bulunması şarttır. Kişi sayısı 500 kişiyi geçer ise, en az 3 çıkış ve 1000 kişiyi geçer ise, en az 4 çıkış bulunmak zorundadır.
</t>
  </si>
  <si>
    <t>Acil çıkış kapıları mevzuata uygun olarak dışarı doğru açılır ve  yangına dayanımlı olarak tesis edilmiş mi ?(Kaçış yolarında herhangi bir engel, eşya depolama başka bir kapı ya da oda vb. olmamalı)</t>
  </si>
  <si>
    <t>Kaçış uzaklığı uygun mu? (Md.32-Tablo:1)Kaçış yolu genişliği uygun mu? (Md.33)(09/07/2015-29411 R.G Değişikliğe göre)</t>
  </si>
  <si>
    <t>Acil durumlarda 60 dk  yanacak şekilde Şarjlı armatürler tesis edilmiş mi? Şarjlı armatürler çalışıyor mu?
(Şarjlı armatür olması lazım jeneratör sayılmaz )</t>
  </si>
  <si>
    <t>Ana panoda parafudur var mı ?(Aşırı gerilim ve yıldırım koruması ve yıldırım koruma sistemi olan binalarda zorunlu )</t>
  </si>
  <si>
    <t>Yakıt kazanı periyodik bakımı yapılmış mı? Yıllık Yetkili Bakım Sözleşmesi var mı? Birinci Bakım Teknik Bakım Raporu(Ekim/Kasım) İkinci Bakım Teknik Raporu?(Şubat /Mart)</t>
  </si>
  <si>
    <t>Kazan dairesi periyodik baca temizliği ve bakımı yapılıyor mu? Yapılan bakım tutanak haline getirlmiş mi?</t>
  </si>
  <si>
    <t xml:space="preserve">Kazan dairesi yangın tüpü var mı ?BİNALARIN YANGINDAN KORUNMASI HAKKINDAKİ YÖNETMELİK Madde 54. 8. Fıkra. (8) Kazan dairesinde en az 1 adet 6 kg’lık çok maksatlı kuru kimyevi tozlu yangın söndürme cihazı ve büyük kazan dairelerinde en az 1 adet yangın dolabı bulundurulur.
</t>
  </si>
  <si>
    <t>Kazan dairesi aydınlatması yeterli mi etanj aydınlatma kullanılmış mı? Kazan ölçü ve kontrol cihazları kolayca görünüp okunabiliyor mu?Kazan dairesindeki aydınlatma tesisatı yönetmeliğe uygun mu  ?</t>
  </si>
  <si>
    <t>Kazan dairesinin elektrik sistemi uygun mu?( Açıkta kablo, sarkan kablo var mı?)Kazan dairesi tali pano kaçak akım rölesi (KAR ) var mı?</t>
  </si>
  <si>
    <t xml:space="preserve">Kazan dairesi ikinci çıkış kapısı var mı ? BİNALARIN YANGINDAN KORUNMASI HAKKINDAKİ YÖNETMELİK Madde 54. 3. Fıkra. (5) Isıl kapasiteleri 50 kW-350 kW arasında olan kazan dairelerinde en az bir kapı, döşeme alanı 100 m2’nin üzerindeki veya ısıl kapasitesi 350 kW’ın üzerindeki kazan dairelerinde en az 2 çıkış kapısı olur. Çıkış kapılarının olabildiği kadar biribirinin ters yönünde yerleştirilmesi, yangına en az 90 dakika dayanıklı, duman sızdırmaz ve kendiliğinden kapanabilecek özellikte olması gerekir.
</t>
  </si>
  <si>
    <t>Kömür ile kazanın bulunduğu bölüm birbirinden yanmaz bir bölme ile ayrılmış mı? Kazan yanında yanıcı madde yakın mı? (Katı yakıtlar ile kazan arasında duvar örülmeli arada ısıya dayanıklı kapı olmalıdır)</t>
  </si>
  <si>
    <t xml:space="preserve">Kazan dairesi havalandırma var mı ?Alt ve üst havalandırma var mı? Alt ve üst havalandırma menfez kesitleri kazan kapasitesine uygun mu?  </t>
  </si>
  <si>
    <t xml:space="preserve">Jeneratöre ayrı bir oda da ya da dışarda ayrı bir bölmede mi? BİNALARIN YANGINDAN KORUNMASI HAKKINDAKİ YÖNETMELİK Madde :66 a) Jeneratörün kurulacağı odanın duvarları, tabanı ve tavanı en az 90 dakika süreyle yangına dayanabilecek şekilde yapılacaktır. </t>
  </si>
  <si>
    <t xml:space="preserve">Davlumbazda otomatik merkezi sistem söndürme düzeneği var mı ? BİNALARIN YANGINDAN KORUNMASI HAKKINDAKİ YÖNETMELİK Madde 57. 1. Fıkra. MADDE 57- (1) Konutlar hariç olmak üzere, alışveriş merkezleri, yüksek binalar içinde bulunan mutfaklar ve yemek fabrikaları ile bir anda 100'den fazla kişiye hizmet veren mutfakların davlumbazlarına otomatik söndürme sistemi yapılması ve ocaklarda kullanılan gazın özelliklerine göre gaz algılama,  gaz kesme ve uyarı tesisatının kurulması şarttır.
</t>
  </si>
  <si>
    <t>Mutfakta yangın söndürme  tüpü var mı?(Yangın söndürücü cihazların dolumları; dolum tarihleri itibarı ile 4’üncü yılın sonunda 5 yılda bir yetkili firma tarafından yapılır.)(100 ve üzeri kapasitede yemek çıkaran tüm birimlerde 25 kğ lık yangın tüpü ayrıca bulundurulacaktır. )</t>
  </si>
  <si>
    <t>Sistem odasının kapısında GÖREVLİDEN BAŞKASI / YETKİLİ PERSONELDEN BAŞKASI GİREMEZ  uyarı levhası tesis edilmiş  mi ?</t>
  </si>
  <si>
    <t>Depolarda istifleme doğru yapılmış mı?Tehlike arz ediyor mu? (Atıl durumda olan malzemeler ve makinelerin, iş sağlığı ve güvenliğini tehlikeye sokmayacak şekilde belirlenecek depoda istiflenmesinin yapılması gerekmektedir.)</t>
  </si>
  <si>
    <t>Merdiven kaymazları tesis edilmiş mi ?(Düşmelere ve kaymalara karşı önlem alınması adına merdivenlerde kaydırmaz bant uygulamasının bina içerisindeki tüm merdivenlerde bulunması gerekmektedir.)</t>
  </si>
  <si>
    <t>Merdiven korkulukları sağlam mı ?(Yeni binalarda krom merdiven korkulukları kullanılmakta ve esneme –gevşeme ve aparat düşmeleri söz konusu )</t>
  </si>
  <si>
    <t>Aydınlatma sistemi için kullanılan flüoresan lambalarının korunaklı mı? Düşmeye karşı önlemlerinin alınmış mı?(Sarkan ve karpuz lamba kullanılmamalı led lambalara dönülmeli)</t>
  </si>
  <si>
    <t>İSG DURUM DEĞERLENDİRME</t>
  </si>
  <si>
    <t>İlçe İSG Koorinatörü</t>
  </si>
  <si>
    <t>İlçe İSG Koordinatörü</t>
  </si>
  <si>
    <t>k</t>
  </si>
  <si>
    <t>KONTROL EDİLEN OKUL/KURUM ADI:</t>
  </si>
  <si>
    <t>S.No:</t>
  </si>
  <si>
    <t>KONTROL EDİLEN KURUM/OKUL ADEDİ</t>
  </si>
  <si>
    <t>: OLUMLU(Y)</t>
  </si>
  <si>
    <t>:OLUMSUZ(K)</t>
  </si>
  <si>
    <t>………………………………….</t>
  </si>
  <si>
    <t>………………………..</t>
  </si>
  <si>
    <t>………</t>
  </si>
  <si>
    <t>…………</t>
  </si>
  <si>
    <t>……………. İLÇE MİLLİ EĞİTİM MÜDÜRLÜĞÜ</t>
  </si>
  <si>
    <t>…………………….. KIZ AİHL</t>
  </si>
  <si>
    <t>……………….. SPOR LİSESİ</t>
  </si>
  <si>
    <t>……………. ÖĞRETMENEVİ</t>
  </si>
  <si>
    <t>…………………... FEN LİSESİ</t>
  </si>
  <si>
    <t>…………………..ANAOKULU</t>
  </si>
  <si>
    <t>………………….. İMAM HATİP ORTAOKULU</t>
  </si>
  <si>
    <t>………………. İLKOKULU</t>
  </si>
  <si>
    <t>…………….. AİHL</t>
  </si>
  <si>
    <t>……………….. İLKOKULU</t>
  </si>
  <si>
    <t>…………….İ İLKOKULU</t>
  </si>
  <si>
    <t>…………………….. ÖEUM</t>
  </si>
  <si>
    <t xml:space="preserve">……………... İLKOKULU </t>
  </si>
  <si>
    <t>……………... HALK EĞİTİM MERKEZİ</t>
  </si>
  <si>
    <t>…………………. İLKOKULU</t>
  </si>
  <si>
    <t xml:space="preserve"> OKUL/KURUM İSG DURUM DEĞERLENDİRME FORMU</t>
  </si>
  <si>
    <t>Okul Adı</t>
  </si>
  <si>
    <t>Tarih</t>
  </si>
  <si>
    <t>Okulun Adresi</t>
  </si>
  <si>
    <t>Kat Sayısı</t>
  </si>
  <si>
    <t>Binanın Yaşı</t>
  </si>
  <si>
    <t>Telefon</t>
  </si>
  <si>
    <t>Tehlike Sınıfı</t>
  </si>
  <si>
    <t>Kadrolu</t>
  </si>
  <si>
    <t>Kadrosuz</t>
  </si>
  <si>
    <t>Öğretmen</t>
  </si>
  <si>
    <t>Hemşire</t>
  </si>
  <si>
    <t>Ücretli Öğretmen</t>
  </si>
  <si>
    <t xml:space="preserve">Memur </t>
  </si>
  <si>
    <t>Şef</t>
  </si>
  <si>
    <t>Hizmetli</t>
  </si>
  <si>
    <t>Teknisyen</t>
  </si>
  <si>
    <t>İşci</t>
  </si>
  <si>
    <t>4C</t>
  </si>
  <si>
    <t>Toplam</t>
  </si>
  <si>
    <t>Genel Toplam</t>
  </si>
  <si>
    <t>Sıra</t>
  </si>
  <si>
    <t>Kontrol Edilen Birim</t>
  </si>
  <si>
    <t>Açıklama</t>
  </si>
  <si>
    <t>İSG GENEL  DEĞERLENDİRMESİ</t>
  </si>
  <si>
    <t>ACİL DURUM</t>
  </si>
  <si>
    <t>YANGIN VE YANGIN DONANIMLARI</t>
  </si>
  <si>
    <t>ACİL ÇIKIŞLAR</t>
  </si>
  <si>
    <t>ELEKTRİK VE TOPRAKLAMA TESİSATI/ PARATONER/ PARAFUDUR/TRAFO</t>
  </si>
  <si>
    <t>ISI ODASI</t>
  </si>
  <si>
    <t>JENERATÖR</t>
  </si>
  <si>
    <t>JENARATÖR</t>
  </si>
  <si>
    <t>ASANSÖR</t>
  </si>
  <si>
    <t>MUTFAK / YEMEKHANE /ÇAYOCAĞI /KANTİN</t>
  </si>
  <si>
    <t>MUTFAK/ YEMEKHANE</t>
  </si>
  <si>
    <t>SİSTEM ODASI</t>
  </si>
  <si>
    <t>KLİMA</t>
  </si>
  <si>
    <t xml:space="preserve">KLİMA </t>
  </si>
  <si>
    <t>YATAKHANE/BANYO/ ÇAMAŞIRHANE /LAVABOLAR  KULLANIM TALİMATLARI</t>
  </si>
  <si>
    <t>YATAKHANE VE BANYO KULLANIM TALİMATLARI</t>
  </si>
  <si>
    <t>KAPILAR</t>
  </si>
  <si>
    <t>KAPI</t>
  </si>
  <si>
    <t>ÇATILAR</t>
  </si>
  <si>
    <t>ATÖLYELER</t>
  </si>
  <si>
    <t>MERDİVENLER VE GENEL</t>
  </si>
  <si>
    <t>MERDİVENLER ve GENEL</t>
  </si>
  <si>
    <t>SIĞINAKLAR</t>
  </si>
  <si>
    <t>PENCERE</t>
  </si>
  <si>
    <t>BAHÇE</t>
  </si>
  <si>
    <t>(+): Olumlu, çalışma yapılmış / (-): Olumsuz, çalışma yapılmalı ve tedbir alınmalı</t>
  </si>
  <si>
    <t>ÖNEMLİ NOTLAR:</t>
  </si>
  <si>
    <t>Okul Müdürü</t>
  </si>
  <si>
    <t>…………………………….</t>
  </si>
  <si>
    <t>E</t>
  </si>
  <si>
    <t>H</t>
  </si>
  <si>
    <t>K</t>
  </si>
  <si>
    <t>G.D</t>
  </si>
  <si>
    <t xml:space="preserve">    </t>
  </si>
  <si>
    <r>
      <t>Kurul Toplantıları yapılıyor mu toplantı tutanakları İsg Klasöründe mevcut mu?</t>
    </r>
    <r>
      <rPr>
        <sz val="36"/>
        <color rgb="FF000000"/>
        <rFont val="Tahoma"/>
        <family val="2"/>
        <charset val="162"/>
      </rPr>
      <t xml:space="preserve"> (İSG Klasöründe açılacak olan Kurul tutanakları Dosyasında muhafaza edilmesi)</t>
    </r>
  </si>
  <si>
    <r>
      <rPr>
        <sz val="36"/>
        <rFont val="Tahoma"/>
        <family val="2"/>
        <charset val="162"/>
      </rPr>
      <t xml:space="preserve">Tüm birimlerde çalışanların görev tanımları ilgili kanun, yönetmelik ve yönergeler dikkate alınarak hazırlanıp kişilere tebliğ edilmiş mi ?  </t>
    </r>
    <r>
      <rPr>
        <sz val="36"/>
        <color rgb="FFFF0000"/>
        <rFont val="Tahoma"/>
        <family val="2"/>
        <charset val="162"/>
      </rPr>
      <t>( Standart bir form oluşturun ve bu forma göre  görev tanımlarının yazılmasını ve bir örneklerinin İSG Klasöründe açılacak olan Görev Tebliğleri Dosyasında muhafaza edilmesini söyleyin )</t>
    </r>
  </si>
  <si>
    <r>
      <t xml:space="preserve">İSG Klasörü oluşturulmuş ve iç dosyalar hazırlanmış mı </t>
    </r>
    <r>
      <rPr>
        <sz val="36"/>
        <color rgb="FF000000"/>
        <rFont val="Tahoma"/>
        <family val="2"/>
        <charset val="162"/>
      </rPr>
      <t>? (İSG Klasöründe olması gereken dosyalarla ilgili bir sistem geliştirin bu sistemi yazılı olarak işveren/ işveren vekiline verin ve hazırlanmasını isteyin)</t>
    </r>
  </si>
  <si>
    <r>
      <t xml:space="preserve">Acil Durum Ekipleri Belirlenip Tebliğ Edilmiş mi? </t>
    </r>
    <r>
      <rPr>
        <sz val="36"/>
        <color rgb="FF000000"/>
        <rFont val="Tahoma"/>
        <family val="2"/>
        <charset val="162"/>
      </rPr>
      <t xml:space="preserve">(İSG Klasöründe açılacak olan </t>
    </r>
    <r>
      <rPr>
        <sz val="36"/>
        <color rgb="FFFF0000"/>
        <rFont val="Tahoma"/>
        <family val="2"/>
        <charset val="162"/>
      </rPr>
      <t>Görev Tebliğleri</t>
    </r>
    <r>
      <rPr>
        <sz val="36"/>
        <color rgb="FF000000"/>
        <rFont val="Tahoma"/>
        <family val="2"/>
        <charset val="162"/>
      </rPr>
      <t xml:space="preserve"> Dosyasında muhafaza edilmesini söyleyin )</t>
    </r>
  </si>
  <si>
    <r>
      <t xml:space="preserve">İlkyardım, Yangın Söndürme,Arama Kurtama Ekibindeki personellerin  sertifikaları var mi? </t>
    </r>
    <r>
      <rPr>
        <sz val="36"/>
        <color rgb="FFFF0000"/>
        <rFont val="Tahoma"/>
        <family val="2"/>
        <charset val="162"/>
      </rPr>
      <t>(İSG Klasöründe açılacak olan Belge Dosyasında bir kopyasının muhafaza edilmesini söyleyin )</t>
    </r>
  </si>
  <si>
    <r>
      <t xml:space="preserve">Yangın merdivenleri var mı? </t>
    </r>
    <r>
      <rPr>
        <sz val="36"/>
        <color rgb="FFFF0000"/>
        <rFont val="Tahoma"/>
        <family val="2"/>
        <charset val="162"/>
      </rPr>
      <t xml:space="preserve">(Dış merdivenler Z merdiven olmalı daire merdivenlerin değişmesi gerekiyor. Yangın merdivenleri aynı zamanda </t>
    </r>
    <r>
      <rPr>
        <u/>
        <sz val="36"/>
        <color rgb="FFFF0000"/>
        <rFont val="Tahoma"/>
        <family val="2"/>
        <charset val="162"/>
      </rPr>
      <t>ACİL ÇIKIŞ</t>
    </r>
    <r>
      <rPr>
        <sz val="36"/>
        <color rgb="FFFF0000"/>
        <rFont val="Tahoma"/>
        <family val="2"/>
        <charset val="162"/>
      </rPr>
      <t xml:space="preserve"> olarak kabul ediliyor. Bu nedenle her binada en az iki yangın merdiveni yada yönetmeliğe uygun korunumlu iki adet </t>
    </r>
    <r>
      <rPr>
        <u/>
        <sz val="36"/>
        <color rgb="FFFF0000"/>
        <rFont val="Tahoma"/>
        <family val="2"/>
        <charset val="162"/>
      </rPr>
      <t>ACİL ÇIKIŞ</t>
    </r>
    <r>
      <rPr>
        <sz val="36"/>
        <color rgb="FFFF0000"/>
        <rFont val="Tahoma"/>
        <family val="2"/>
        <charset val="162"/>
      </rPr>
      <t xml:space="preserve"> olması esas. )</t>
    </r>
  </si>
  <si>
    <r>
      <t xml:space="preserve">Yangın  alarm, algılama  ve uyarı sistemleri var mı?Çalışıyormu? (Md. 75)
</t>
    </r>
    <r>
      <rPr>
        <sz val="36"/>
        <color rgb="FFFF0000"/>
        <rFont val="Tahoma"/>
        <family val="2"/>
        <charset val="162"/>
      </rPr>
      <t>(400 m2’den fazla olan iki kat ile dört kat arasındaki veya kat sayısı dörtten fazla olan bütün binalarda olmak zorunda)</t>
    </r>
  </si>
  <si>
    <r>
      <t xml:space="preserve">Yangın alarm düğmesi uyarı levhası, Yangın Tüplerini gösteren uyarı levhası var mı?  </t>
    </r>
    <r>
      <rPr>
        <sz val="36"/>
        <color rgb="FFFF0000"/>
        <rFont val="Tahoma"/>
        <family val="2"/>
        <charset val="162"/>
      </rPr>
      <t>(Tercihen fotolümenli )</t>
    </r>
  </si>
  <si>
    <r>
      <t>Yangın söndürme tüpleri yeterli mi?</t>
    </r>
    <r>
      <rPr>
        <sz val="36"/>
        <color rgb="FFFF0000"/>
        <rFont val="Tahoma"/>
        <family val="2"/>
        <charset val="162"/>
      </rPr>
      <t>(Düşük tehlike sınıfında her 500 m</t>
    </r>
    <r>
      <rPr>
        <vertAlign val="superscript"/>
        <sz val="36"/>
        <color rgb="FFFF0000"/>
        <rFont val="Tahoma"/>
        <family val="2"/>
        <charset val="162"/>
      </rPr>
      <t>2</t>
    </r>
    <r>
      <rPr>
        <sz val="36"/>
        <color rgb="FFFF0000"/>
        <rFont val="Tahoma"/>
        <family val="2"/>
        <charset val="162"/>
      </rPr>
      <t xml:space="preserve"> yapı inşaat alanı için 1 adet olmak üzere, uygun tipte 6 kg’lık kuru kimyevî tozlu veya eşdeğeri gazlı yangın söndürme cihazları bulundurulması gerekir.) </t>
    </r>
  </si>
  <si>
    <r>
      <t xml:space="preserve">Yangın söndürme tüpleri görünür yerde olup yerden 90 cm yüksekliğe duvara monte edilmiş mi? Monte Sağlam yapılmış mı? </t>
    </r>
    <r>
      <rPr>
        <sz val="36"/>
        <color rgb="FFFF0000"/>
        <rFont val="Tahoma"/>
        <family val="2"/>
        <charset val="162"/>
      </rPr>
      <t>(Söndürme cihazlarına ulaşma mesafesi en fazla 25 m olur.)</t>
    </r>
  </si>
  <si>
    <r>
      <t xml:space="preserve">Yangın söndürme tüpleri periyodik kontrolleri yapılmış mı? </t>
    </r>
    <r>
      <rPr>
        <sz val="36"/>
        <color rgb="FFFF0000"/>
        <rFont val="Tahoma"/>
        <family val="2"/>
        <charset val="162"/>
      </rPr>
      <t>(Söndürme cihazlarının standartlarda belirtilen hususlar doğrultusunda yılda bir kez yerinde genel kontrolleri yapılır ve dördüncü yılın sonunda içindeki söndürme maddeleri yenilenerek hidrostatik testleri yapılır. )</t>
    </r>
  </si>
  <si>
    <r>
      <t>Aktif Duman ve Isı Algılama Sensörleri Var mı?</t>
    </r>
    <r>
      <rPr>
        <sz val="36"/>
        <color rgb="FFFF0000"/>
        <rFont val="Tahoma"/>
        <family val="2"/>
        <charset val="162"/>
      </rPr>
      <t>(Okullarda Yapı yüksekliği 21,5 m den büyük veya toplam kapalı alanı 5000 m2’yi aşan binalara otomatik yangın algılama cihazları tesis edilmesi mecburidir.Konaklama Amaçlı Binalar Yapı yüksekliği 6,5 m den büyük veya toplam kapalı alanı 1000 m2’yi aşan binalara otomatik yangın algılama cihazları tesis edilmesi mecburidir.)</t>
    </r>
  </si>
  <si>
    <r>
      <t>Acil çıkış var mı ? ( 2 acil çıkış olması gerekiyor )BİNALARIN YANGINDAN KORUNMASI HAKKINDAKİ YÖNETMELİK Acil çıkış zorunluluğu</t>
    </r>
    <r>
      <rPr>
        <sz val="36"/>
        <color rgb="FFFF0000"/>
        <rFont val="Tahoma"/>
        <family val="2"/>
        <charset val="162"/>
      </rPr>
      <t xml:space="preserve">MADDE 39- (1) Bütün yapılarda, aksi belirtilmedikçe, en az 2 çıkış tesis edilmesi ve çıkışların korunmuş olması gerekir.  (2) Çıkış sayısı, 33 üncü madde esas alınarak belirlenecek sayıdan az olamaz. Aksi belirtilmedikçe, 25 kişinin aşıldığı yüksek tehlikeli yerler ile 50 kişinin aşıldığı her mekânda en az 2 çıkış bulunması şarttır. Kişi sayısı 500 kişiyi geçer ise, en az 3 çıkış ve 1000 kişiyi geçer ise, en az 4 çıkış bulunmak zorundadır.
</t>
    </r>
  </si>
  <si>
    <r>
      <t>Ana panoda parafudur var mı ?</t>
    </r>
    <r>
      <rPr>
        <sz val="36"/>
        <color rgb="FFFF0000"/>
        <rFont val="Tahoma"/>
        <family val="2"/>
        <charset val="162"/>
      </rPr>
      <t>(Aşırı gerilim ve yıldırım koruması ve yıldırım koruma sistemi olan binalarda zorunlu )</t>
    </r>
  </si>
  <si>
    <r>
      <t>Kazan dairesi periyodik baca temizliği ve bakımı</t>
    </r>
    <r>
      <rPr>
        <sz val="36"/>
        <rFont val="Tahoma"/>
        <family val="2"/>
        <charset val="162"/>
      </rPr>
      <t xml:space="preserve"> yapılıyor mu? Yapılan bakım tutanak haline getirlmiş mi?</t>
    </r>
  </si>
  <si>
    <r>
      <t>Kazan dairesi yangın tüpü var mı ?</t>
    </r>
    <r>
      <rPr>
        <sz val="36"/>
        <color rgb="FFFF0000"/>
        <rFont val="Tahoma"/>
        <family val="2"/>
        <charset val="162"/>
      </rPr>
      <t>BİNALARIN YANGINDAN KORUNMASI HAKKINDAKİ YÖNETMELİK Madde 54. 8. Fıkra. (8) Kazan dairesinde en az 1 adet 6 kg’lık çok maksatlı kuru kimyevi tozlu yangın söndürme cihazı ve büyük kazan dairelerinde en az 1 adet yangın dolabı bulundurulur.</t>
    </r>
    <r>
      <rPr>
        <sz val="36"/>
        <color indexed="8"/>
        <rFont val="Tahoma"/>
        <family val="2"/>
        <charset val="162"/>
      </rPr>
      <t xml:space="preserve">
</t>
    </r>
  </si>
  <si>
    <r>
      <t xml:space="preserve">Kazan dairesi ikinci çıkış kapısı var mı ? </t>
    </r>
    <r>
      <rPr>
        <sz val="36"/>
        <color rgb="FFFF0000"/>
        <rFont val="Tahoma"/>
        <family val="2"/>
        <charset val="162"/>
      </rPr>
      <t>BİNALARIN YANGINDAN KORUNMASI HAKKINDAKİ YÖNETMELİK Madde 54. 3. Fıkra. (5) Isıl kapasiteleri 50 kW-350 kW arasında olan kazan dairelerinde en az bir kapı, döşeme alanı 100 m2’nin üzerindeki veya ısıl kapasitesi 350 kW’ın üzerindeki kazan dairelerinde en az 2 çıkış kapısı olur. Çıkış kapılarının olabildiği kadar biribirinin ters yönünde yerleştirilmesi, yangına en az 90 dakika dayanıklı, duman sızdırmaz ve kendiliğinden kapanabilecek özellikte olması gerekir.</t>
    </r>
    <r>
      <rPr>
        <sz val="36"/>
        <color indexed="8"/>
        <rFont val="Tahoma"/>
        <family val="2"/>
        <charset val="162"/>
      </rPr>
      <t xml:space="preserve">
</t>
    </r>
  </si>
  <si>
    <r>
      <t xml:space="preserve">Jeneratöre ayrı bir oda da ya da dışarda ayrı bir bölmede mi? </t>
    </r>
    <r>
      <rPr>
        <sz val="36"/>
        <color rgb="FFC00000"/>
        <rFont val="Tahoma"/>
        <family val="2"/>
        <charset val="162"/>
      </rPr>
      <t xml:space="preserve">BİNALARIN YANGINDAN KORUNMASI HAKKINDAKİ YÖNETMELİK Madde :66 a) Jeneratörün kurulacağı odanın duvarları, tabanı ve tavanı en az 90 dakika süreyle yangına dayanabilecek şekilde yapılacaktır. </t>
    </r>
  </si>
  <si>
    <r>
      <t xml:space="preserve">Davlumbazda otomatik merkezi sistem söndürme düzeneği var mı ? </t>
    </r>
    <r>
      <rPr>
        <sz val="36"/>
        <color rgb="FFFF0000"/>
        <rFont val="Tahoma"/>
        <family val="2"/>
        <charset val="162"/>
      </rPr>
      <t>BİNALARIN YANGINDAN KORUNMASI HAKKINDAKİ YÖNETMELİK Madde 57. 1. Fıkra. MADDE 57- (1) Konutlar hariç olmak üzere, alışveriş merkezleri, yüksek binalar içinde bulunan mutfaklar ve yemek fabrikaları ile bir anda 100'den fazla kişiye hizmet veren mutfakların davlumbazlarına otomatik söndürme sistemi yapılması ve ocaklarda kullanılan gazın özelliklerine göre gaz algılama,  gaz kesme ve uyarı tesisatının kurulması şarttır.</t>
    </r>
    <r>
      <rPr>
        <sz val="36"/>
        <color indexed="8"/>
        <rFont val="Tahoma"/>
        <family val="2"/>
        <charset val="162"/>
      </rPr>
      <t xml:space="preserve">
</t>
    </r>
  </si>
  <si>
    <r>
      <t>Mutfakta yangın söndürme  tüpü var mı?(Yangın söndürücü cihazların dolumları; dolum tarihleri itibarı ile 4’üncü yılın sonunda 5 yılda bir yetkili firma tarafından yapılır.)</t>
    </r>
    <r>
      <rPr>
        <sz val="36"/>
        <color rgb="FFFF0000"/>
        <rFont val="Tahoma"/>
        <family val="2"/>
        <charset val="162"/>
      </rPr>
      <t>(100 ve üzeri kapasitede yemek çıkaran tüm birimlerde 25 kğ lık yangın tüpü ayrıca bulundurulacaktır.)</t>
    </r>
  </si>
  <si>
    <r>
      <t xml:space="preserve">Sistem odasının kapısında </t>
    </r>
    <r>
      <rPr>
        <sz val="36"/>
        <color rgb="FFFF0000"/>
        <rFont val="Tahoma"/>
        <family val="2"/>
        <charset val="162"/>
      </rPr>
      <t>GÖREVLİDEN BAŞKASI / YETKİLİ PERSONELDEN BAŞKASI GİREMEZ</t>
    </r>
    <r>
      <rPr>
        <sz val="36"/>
        <color indexed="8"/>
        <rFont val="Tahoma"/>
        <family val="2"/>
        <charset val="162"/>
      </rPr>
      <t xml:space="preserve">  uyarı levhası tesis edilmiş  mi ?</t>
    </r>
  </si>
  <si>
    <r>
      <t>Merdiven korkulukları sağlam mı ?</t>
    </r>
    <r>
      <rPr>
        <sz val="36"/>
        <color rgb="FFFF0000"/>
        <rFont val="Tahoma"/>
        <family val="2"/>
        <charset val="162"/>
      </rPr>
      <t>(Yeni binalarda krom merdiven korkulukları kullanılmakta ve esneme –gevşeme ve aparat düşmeleri söz konusu )</t>
    </r>
  </si>
  <si>
    <t>İşveren / İşveren Vekili</t>
  </si>
  <si>
    <t>Adı Soyadı:</t>
  </si>
  <si>
    <t>Ünvanı      : Şube Müdürü</t>
  </si>
  <si>
    <t>İmza         :</t>
  </si>
  <si>
    <t>Ünvanı      :</t>
  </si>
  <si>
    <t>Telefon     :</t>
  </si>
  <si>
    <t>Ünvanı     :</t>
  </si>
  <si>
    <t>Telefon    :</t>
  </si>
  <si>
    <t>İmza        :</t>
  </si>
  <si>
    <t xml:space="preserve">                                                                                                                                                                                               İşkur</t>
  </si>
  <si>
    <t xml:space="preserve">                                                                                                                                                                                                          Hizmet Alımı</t>
  </si>
  <si>
    <t xml:space="preserve">                                                                                                                                                                                                     Toplam</t>
  </si>
  <si>
    <t>İl / İlçe Koordinatörü</t>
  </si>
  <si>
    <t xml:space="preserve">  ………………….. İL/İLÇE MİLLİ EĞİTİM MÜDÜRLÜĞÜ İŞYERİ SAĞLIK ve GÜVENLİK BİRİMİ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</si>
</sst>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49" x14ac:knownFonts="1">
    <font>
      <sz val="11"/>
      <color theme="1"/>
      <name val="Calibri"/>
      <family val="2"/>
      <charset val="162"/>
      <scheme val="minor"/>
    </font>
    <font>
      <sz val="10"/>
      <name val="Arial Tur"/>
      <charset val="162"/>
    </font>
    <font>
      <sz val="8"/>
      <name val="Calibri"/>
      <family val="2"/>
      <charset val="162"/>
      <scheme val="minor"/>
    </font>
    <font>
      <b/>
      <sz val="14"/>
      <color theme="1"/>
      <name val="Calibri"/>
      <family val="2"/>
      <charset val="162"/>
      <scheme val="minor"/>
    </font>
    <font>
      <b/>
      <sz val="14"/>
      <name val="Calibri"/>
      <family val="2"/>
      <charset val="162"/>
      <scheme val="minor"/>
    </font>
    <font>
      <b/>
      <sz val="16"/>
      <name val="Calibri"/>
      <family val="2"/>
      <charset val="162"/>
      <scheme val="minor"/>
    </font>
    <font>
      <sz val="11"/>
      <color theme="1"/>
      <name val="Calibri"/>
      <family val="2"/>
      <scheme val="minor"/>
    </font>
    <font>
      <b/>
      <sz val="12"/>
      <name val="Calibri"/>
      <family val="2"/>
      <charset val="162"/>
      <scheme val="minor"/>
    </font>
    <font>
      <sz val="12"/>
      <color theme="1"/>
      <name val="Calibri"/>
      <family val="2"/>
      <charset val="162"/>
    </font>
    <font>
      <b/>
      <sz val="12"/>
      <color theme="1"/>
      <name val="Calibri"/>
      <family val="2"/>
      <charset val="162"/>
      <scheme val="minor"/>
    </font>
    <font>
      <b/>
      <sz val="16"/>
      <color theme="1"/>
      <name val="Calibri"/>
      <family val="2"/>
      <charset val="162"/>
      <scheme val="minor"/>
    </font>
    <font>
      <b/>
      <sz val="16"/>
      <color rgb="FFFF0000"/>
      <name val="Calibri"/>
      <family val="2"/>
      <charset val="162"/>
      <scheme val="minor"/>
    </font>
    <font>
      <sz val="16"/>
      <name val="Calibri"/>
      <family val="2"/>
      <charset val="162"/>
      <scheme val="minor"/>
    </font>
    <font>
      <b/>
      <sz val="20"/>
      <color theme="1"/>
      <name val="Calibri"/>
      <family val="2"/>
      <charset val="162"/>
    </font>
    <font>
      <sz val="26"/>
      <name val="Calibri"/>
      <family val="2"/>
      <charset val="162"/>
      <scheme val="minor"/>
    </font>
    <font>
      <b/>
      <sz val="12"/>
      <color theme="1"/>
      <name val="Calibri"/>
      <family val="2"/>
      <charset val="162"/>
    </font>
    <font>
      <b/>
      <sz val="24"/>
      <name val="Calibri"/>
      <family val="2"/>
      <charset val="162"/>
      <scheme val="minor"/>
    </font>
    <font>
      <b/>
      <sz val="18"/>
      <name val="Calibri"/>
      <family val="2"/>
      <charset val="162"/>
      <scheme val="minor"/>
    </font>
    <font>
      <b/>
      <sz val="9"/>
      <name val="Calibri"/>
      <family val="2"/>
      <charset val="162"/>
      <scheme val="minor"/>
    </font>
    <font>
      <b/>
      <sz val="9"/>
      <color theme="1"/>
      <name val="Calibri"/>
      <family val="2"/>
      <charset val="162"/>
      <scheme val="minor"/>
    </font>
    <font>
      <b/>
      <sz val="36"/>
      <color theme="3"/>
      <name val="Calibri"/>
      <family val="2"/>
      <charset val="162"/>
      <scheme val="minor"/>
    </font>
    <font>
      <sz val="8"/>
      <color theme="3"/>
      <name val="Calibri"/>
      <family val="2"/>
      <charset val="162"/>
      <scheme val="minor"/>
    </font>
    <font>
      <b/>
      <sz val="14"/>
      <color rgb="FFC00000"/>
      <name val="Calibri"/>
      <family val="2"/>
      <charset val="162"/>
      <scheme val="minor"/>
    </font>
    <font>
      <sz val="14"/>
      <name val="Calibri"/>
      <family val="2"/>
      <charset val="162"/>
      <scheme val="minor"/>
    </font>
    <font>
      <sz val="16"/>
      <color theme="1"/>
      <name val="Calibri"/>
      <family val="2"/>
      <charset val="162"/>
      <scheme val="minor"/>
    </font>
    <font>
      <sz val="8"/>
      <color theme="1"/>
      <name val="Calibri"/>
      <family val="2"/>
      <charset val="162"/>
    </font>
    <font>
      <b/>
      <sz val="11"/>
      <name val="Calibri"/>
      <family val="2"/>
      <charset val="162"/>
      <scheme val="minor"/>
    </font>
    <font>
      <sz val="11"/>
      <color theme="1"/>
      <name val="Calibri"/>
      <family val="2"/>
      <charset val="162"/>
      <scheme val="minor"/>
    </font>
    <font>
      <b/>
      <sz val="18"/>
      <color theme="1"/>
      <name val="Calibri"/>
      <family val="2"/>
      <charset val="162"/>
    </font>
    <font>
      <b/>
      <sz val="26"/>
      <name val="Calibri"/>
      <family val="2"/>
      <charset val="162"/>
      <scheme val="minor"/>
    </font>
    <font>
      <b/>
      <sz val="28"/>
      <name val="Calibri"/>
      <family val="2"/>
      <charset val="162"/>
      <scheme val="minor"/>
    </font>
    <font>
      <sz val="11"/>
      <name val="Calibri"/>
      <family val="2"/>
      <charset val="162"/>
      <scheme val="minor"/>
    </font>
    <font>
      <sz val="10"/>
      <color indexed="8"/>
      <name val="Tahoma"/>
      <family val="2"/>
      <charset val="162"/>
    </font>
    <font>
      <sz val="12"/>
      <color indexed="8"/>
      <name val="Tahoma"/>
      <family val="2"/>
      <charset val="162"/>
    </font>
    <font>
      <sz val="10"/>
      <color rgb="FFFF0000"/>
      <name val="Tahoma"/>
      <family val="2"/>
      <charset val="162"/>
    </font>
    <font>
      <sz val="20"/>
      <color indexed="8"/>
      <name val="Tahoma"/>
      <family val="2"/>
      <charset val="162"/>
    </font>
    <font>
      <sz val="22"/>
      <color indexed="8"/>
      <name val="Tahoma"/>
      <family val="2"/>
      <charset val="162"/>
    </font>
    <font>
      <sz val="28"/>
      <color indexed="8"/>
      <name val="Tahoma"/>
      <family val="2"/>
      <charset val="162"/>
    </font>
    <font>
      <b/>
      <sz val="28"/>
      <color indexed="8"/>
      <name val="Tahoma"/>
      <family val="2"/>
      <charset val="162"/>
    </font>
    <font>
      <sz val="36"/>
      <color indexed="8"/>
      <name val="Tahoma"/>
      <family val="2"/>
      <charset val="162"/>
    </font>
    <font>
      <sz val="36"/>
      <color rgb="FF000000"/>
      <name val="Tahoma"/>
      <family val="2"/>
      <charset val="162"/>
    </font>
    <font>
      <sz val="36"/>
      <color rgb="FFFF0000"/>
      <name val="Tahoma"/>
      <family val="2"/>
      <charset val="162"/>
    </font>
    <font>
      <sz val="36"/>
      <name val="Tahoma"/>
      <family val="2"/>
      <charset val="162"/>
    </font>
    <font>
      <b/>
      <sz val="36"/>
      <color indexed="8"/>
      <name val="Tahoma"/>
      <family val="2"/>
      <charset val="162"/>
    </font>
    <font>
      <b/>
      <sz val="36"/>
      <color theme="1"/>
      <name val="Calibri"/>
      <family val="2"/>
      <charset val="162"/>
      <scheme val="minor"/>
    </font>
    <font>
      <u/>
      <sz val="36"/>
      <color rgb="FFFF0000"/>
      <name val="Tahoma"/>
      <family val="2"/>
      <charset val="162"/>
    </font>
    <font>
      <vertAlign val="superscript"/>
      <sz val="36"/>
      <color rgb="FFFF0000"/>
      <name val="Tahoma"/>
      <family val="2"/>
      <charset val="162"/>
    </font>
    <font>
      <sz val="36"/>
      <color rgb="FFC00000"/>
      <name val="Tahoma"/>
      <family val="2"/>
      <charset val="162"/>
    </font>
    <font>
      <b/>
      <sz val="48"/>
      <color indexed="8"/>
      <name val="Tahoma"/>
      <family val="2"/>
      <charset val="162"/>
    </font>
  </fonts>
  <fills count="1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33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6" fillId="0" borderId="0"/>
  </cellStyleXfs>
  <cellXfs count="251">
    <xf numFmtId="0" fontId="0" fillId="0" borderId="0" xfId="0"/>
    <xf numFmtId="0" fontId="2" fillId="0" borderId="0" xfId="1" applyFont="1" applyProtection="1">
      <protection locked="0"/>
    </xf>
    <xf numFmtId="0" fontId="7" fillId="0" borderId="0" xfId="1" applyFont="1" applyAlignment="1" applyProtection="1">
      <alignment horizontal="center" vertical="center"/>
      <protection locked="0"/>
    </xf>
    <xf numFmtId="0" fontId="2" fillId="0" borderId="0" xfId="1" applyFont="1" applyFill="1" applyProtection="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protection locked="0"/>
    </xf>
    <xf numFmtId="0" fontId="3" fillId="0" borderId="0" xfId="1" applyFont="1" applyFill="1" applyBorder="1" applyAlignment="1" applyProtection="1">
      <alignment horizontal="center"/>
      <protection locked="0"/>
    </xf>
    <xf numFmtId="0" fontId="12" fillId="0" borderId="0" xfId="1" applyFont="1" applyFill="1" applyProtection="1">
      <protection locked="0"/>
    </xf>
    <xf numFmtId="0" fontId="2" fillId="0" borderId="0" xfId="1" applyFont="1" applyFill="1" applyAlignment="1" applyProtection="1">
      <alignment horizontal="center"/>
      <protection locked="0"/>
    </xf>
    <xf numFmtId="0" fontId="14" fillId="0" borderId="0" xfId="1" applyFont="1" applyFill="1" applyAlignment="1" applyProtection="1">
      <alignment horizontal="center" vertical="center"/>
      <protection locked="0"/>
    </xf>
    <xf numFmtId="0" fontId="2" fillId="0" borderId="0" xfId="1" applyFont="1" applyAlignment="1" applyProtection="1">
      <alignment horizontal="center"/>
      <protection locked="0"/>
    </xf>
    <xf numFmtId="0" fontId="19" fillId="0" borderId="1" xfId="1" applyNumberFormat="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2" fillId="0" borderId="0" xfId="1" applyFont="1" applyFill="1" applyProtection="1"/>
    <xf numFmtId="0" fontId="15" fillId="0" borderId="3" xfId="0" applyFont="1" applyFill="1" applyBorder="1" applyAlignment="1" applyProtection="1">
      <alignment horizontal="center" vertical="center" wrapText="1"/>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Protection="1"/>
    <xf numFmtId="0" fontId="2" fillId="0" borderId="0" xfId="1" applyFont="1" applyAlignment="1" applyProtection="1">
      <alignment horizontal="center"/>
    </xf>
    <xf numFmtId="0" fontId="2" fillId="0" borderId="0" xfId="1" applyFont="1" applyProtection="1"/>
    <xf numFmtId="0" fontId="2" fillId="0" borderId="0" xfId="1" applyFont="1" applyAlignment="1" applyProtection="1"/>
    <xf numFmtId="0" fontId="3" fillId="0" borderId="0" xfId="0" applyFont="1" applyFill="1" applyBorder="1" applyAlignment="1" applyProtection="1">
      <alignment horizontal="left" vertical="center" indent="1"/>
    </xf>
    <xf numFmtId="0" fontId="0" fillId="0" borderId="0" xfId="0" applyProtection="1">
      <protection hidden="1"/>
    </xf>
    <xf numFmtId="0" fontId="0" fillId="0" borderId="0" xfId="0" applyAlignment="1" applyProtection="1">
      <alignment horizontal="center" vertical="center"/>
      <protection hidden="1"/>
    </xf>
    <xf numFmtId="0" fontId="17" fillId="0" borderId="0" xfId="1" applyFont="1" applyAlignment="1" applyProtection="1">
      <alignment vertical="center"/>
    </xf>
    <xf numFmtId="0" fontId="17" fillId="0" borderId="0" xfId="1" applyFont="1" applyBorder="1" applyAlignment="1" applyProtection="1">
      <alignment vertical="center"/>
    </xf>
    <xf numFmtId="0" fontId="17" fillId="0" borderId="0" xfId="1" applyFont="1" applyAlignment="1" applyProtection="1">
      <alignment horizontal="left" vertical="center"/>
    </xf>
    <xf numFmtId="0" fontId="2" fillId="0" borderId="0" xfId="1" applyFont="1" applyAlignment="1" applyProtection="1">
      <alignment horizontal="center" vertical="center"/>
    </xf>
    <xf numFmtId="0" fontId="2" fillId="0" borderId="0" xfId="1" applyFont="1" applyAlignment="1" applyProtection="1">
      <alignment vertical="center"/>
    </xf>
    <xf numFmtId="0" fontId="17" fillId="0" borderId="0" xfId="1" applyFont="1" applyBorder="1" applyAlignment="1" applyProtection="1">
      <alignment horizontal="left" vertical="center"/>
    </xf>
    <xf numFmtId="49" fontId="17" fillId="0" borderId="0" xfId="1" applyNumberFormat="1" applyFont="1" applyBorder="1" applyAlignment="1" applyProtection="1">
      <alignment horizontal="left" vertical="center"/>
    </xf>
    <xf numFmtId="1" fontId="17" fillId="0" borderId="0" xfId="1" applyNumberFormat="1" applyFont="1" applyBorder="1" applyAlignment="1" applyProtection="1">
      <alignment horizontal="left" vertical="center"/>
    </xf>
    <xf numFmtId="0" fontId="2" fillId="0" borderId="0" xfId="1" applyFont="1" applyAlignment="1" applyProtection="1">
      <alignment vertical="center"/>
      <protection locked="0"/>
    </xf>
    <xf numFmtId="0" fontId="2" fillId="0" borderId="0" xfId="1" applyFont="1" applyAlignment="1" applyProtection="1">
      <protection locked="0"/>
    </xf>
    <xf numFmtId="0" fontId="21" fillId="0" borderId="0" xfId="1" applyFont="1" applyProtection="1">
      <protection locked="0"/>
    </xf>
    <xf numFmtId="0" fontId="5" fillId="0" borderId="0" xfId="1" applyFont="1" applyAlignment="1" applyProtection="1">
      <alignment horizontal="center"/>
    </xf>
    <xf numFmtId="0" fontId="2" fillId="5" borderId="0" xfId="1" applyFont="1" applyFill="1" applyAlignment="1" applyProtection="1">
      <alignment horizontal="center"/>
    </xf>
    <xf numFmtId="0" fontId="2" fillId="4" borderId="0" xfId="1" applyFont="1" applyFill="1" applyAlignment="1" applyProtection="1">
      <alignment horizontal="center"/>
    </xf>
    <xf numFmtId="0" fontId="18" fillId="5" borderId="0" xfId="1" applyFont="1" applyFill="1" applyAlignment="1" applyProtection="1">
      <alignment horizontal="center" vertical="center" wrapText="1"/>
    </xf>
    <xf numFmtId="0" fontId="18" fillId="4" borderId="0" xfId="1" applyFont="1" applyFill="1" applyAlignment="1" applyProtection="1">
      <alignment horizontal="center" vertical="center" wrapText="1"/>
    </xf>
    <xf numFmtId="0" fontId="0" fillId="0" borderId="0" xfId="0" applyAlignment="1" applyProtection="1">
      <alignment horizontal="center" vertical="center"/>
    </xf>
    <xf numFmtId="0" fontId="22" fillId="0" borderId="0" xfId="0" applyFont="1" applyAlignment="1" applyProtection="1">
      <alignment horizontal="center" vertical="center"/>
      <protection locked="0"/>
    </xf>
    <xf numFmtId="0" fontId="25" fillId="0" borderId="3" xfId="0" applyFont="1" applyFill="1" applyBorder="1" applyAlignment="1" applyProtection="1">
      <alignment horizontal="left" vertical="center" wrapText="1"/>
    </xf>
    <xf numFmtId="0" fontId="25" fillId="0" borderId="3" xfId="0" applyFont="1" applyFill="1" applyBorder="1" applyAlignment="1" applyProtection="1">
      <alignment horizontal="left" vertical="top" wrapText="1"/>
    </xf>
    <xf numFmtId="9" fontId="9" fillId="3" borderId="2" xfId="1" applyNumberFormat="1" applyFont="1" applyFill="1" applyBorder="1" applyAlignment="1" applyProtection="1">
      <alignment horizontal="center" vertical="center"/>
    </xf>
    <xf numFmtId="0" fontId="7" fillId="6" borderId="2" xfId="1" applyFont="1" applyFill="1" applyBorder="1" applyAlignment="1" applyProtection="1">
      <alignment horizontal="center" vertical="center" wrapText="1"/>
    </xf>
    <xf numFmtId="0" fontId="7" fillId="5" borderId="2" xfId="1" applyFont="1" applyFill="1" applyBorder="1" applyAlignment="1" applyProtection="1">
      <alignment horizontal="center" vertical="center" wrapText="1"/>
    </xf>
    <xf numFmtId="0" fontId="9" fillId="7" borderId="2" xfId="1" applyFont="1" applyFill="1" applyBorder="1" applyAlignment="1" applyProtection="1">
      <alignment horizontal="center" vertical="center" wrapText="1"/>
    </xf>
    <xf numFmtId="0" fontId="23" fillId="0" borderId="0" xfId="1" applyFont="1" applyProtection="1"/>
    <xf numFmtId="164" fontId="26" fillId="0" borderId="4" xfId="1" applyNumberFormat="1" applyFont="1" applyFill="1" applyBorder="1" applyAlignment="1" applyProtection="1">
      <alignment horizontal="center" textRotation="90" wrapText="1"/>
    </xf>
    <xf numFmtId="164" fontId="7" fillId="0" borderId="4" xfId="1" applyNumberFormat="1" applyFont="1" applyFill="1" applyBorder="1" applyAlignment="1" applyProtection="1">
      <alignment horizontal="center" textRotation="90" wrapText="1"/>
    </xf>
    <xf numFmtId="0" fontId="24" fillId="0" borderId="0" xfId="0" applyFont="1" applyAlignment="1" applyProtection="1">
      <protection locked="0"/>
    </xf>
    <xf numFmtId="0" fontId="4" fillId="5" borderId="0" xfId="1" applyFont="1" applyFill="1" applyAlignment="1" applyProtection="1">
      <alignment horizontal="right"/>
    </xf>
    <xf numFmtId="0" fontId="4" fillId="5" borderId="0" xfId="1" applyFont="1" applyFill="1" applyAlignment="1" applyProtection="1">
      <alignment horizontal="center"/>
    </xf>
    <xf numFmtId="0" fontId="4" fillId="4" borderId="0" xfId="1" applyFont="1" applyFill="1" applyAlignment="1" applyProtection="1">
      <alignment horizontal="right"/>
    </xf>
    <xf numFmtId="0" fontId="4" fillId="4" borderId="0" xfId="1" applyFont="1" applyFill="1" applyAlignment="1" applyProtection="1">
      <alignment horizontal="center"/>
    </xf>
    <xf numFmtId="0" fontId="10" fillId="9" borderId="2" xfId="0" applyFont="1" applyFill="1" applyBorder="1" applyAlignment="1" applyProtection="1">
      <alignment horizontal="center" vertical="center"/>
      <protection locked="0"/>
    </xf>
    <xf numFmtId="49" fontId="10" fillId="9" borderId="2" xfId="0" applyNumberFormat="1" applyFont="1" applyFill="1" applyBorder="1" applyAlignment="1" applyProtection="1">
      <alignment horizontal="center" vertical="center"/>
      <protection locked="0"/>
    </xf>
    <xf numFmtId="1" fontId="10" fillId="8" borderId="2"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indent="1"/>
    </xf>
    <xf numFmtId="0" fontId="10" fillId="11" borderId="2" xfId="0" applyFont="1" applyFill="1" applyBorder="1" applyAlignment="1" applyProtection="1">
      <alignment horizontal="center" wrapText="1"/>
    </xf>
    <xf numFmtId="10" fontId="10" fillId="8" borderId="2" xfId="0" applyNumberFormat="1" applyFont="1" applyFill="1" applyBorder="1" applyAlignment="1" applyProtection="1">
      <alignment horizontal="center" vertical="center"/>
    </xf>
    <xf numFmtId="0" fontId="24" fillId="0" borderId="8" xfId="0" applyFont="1" applyBorder="1" applyAlignment="1" applyProtection="1">
      <alignment horizontal="center" vertical="center"/>
      <protection locked="0"/>
    </xf>
    <xf numFmtId="0" fontId="10" fillId="0" borderId="8" xfId="0" applyFont="1" applyFill="1" applyBorder="1" applyProtection="1">
      <protection locked="0"/>
    </xf>
    <xf numFmtId="0" fontId="10" fillId="0" borderId="2" xfId="0" applyFont="1" applyBorder="1" applyAlignment="1" applyProtection="1">
      <alignment horizontal="center" vertical="center"/>
      <protection locked="0"/>
    </xf>
    <xf numFmtId="9" fontId="10" fillId="0" borderId="2" xfId="0" applyNumberFormat="1" applyFont="1" applyBorder="1" applyAlignment="1" applyProtection="1">
      <alignment horizontal="center" vertical="center"/>
    </xf>
    <xf numFmtId="0" fontId="10" fillId="12" borderId="2" xfId="0" applyFont="1" applyFill="1" applyBorder="1" applyAlignment="1" applyProtection="1">
      <alignment horizontal="center" vertical="center"/>
    </xf>
    <xf numFmtId="0" fontId="10" fillId="12" borderId="2" xfId="0" applyFont="1" applyFill="1" applyBorder="1" applyAlignment="1" applyProtection="1">
      <alignment horizontal="center" vertical="center" wrapText="1"/>
    </xf>
    <xf numFmtId="0" fontId="10" fillId="9" borderId="5" xfId="0" applyFont="1" applyFill="1" applyBorder="1" applyAlignment="1" applyProtection="1">
      <alignment vertical="center"/>
      <protection locked="0"/>
    </xf>
    <xf numFmtId="0" fontId="10" fillId="0" borderId="0" xfId="1" applyFont="1" applyFill="1" applyBorder="1" applyAlignment="1" applyProtection="1">
      <alignment horizont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horizontal="center" vertical="center"/>
    </xf>
    <xf numFmtId="0" fontId="11" fillId="3" borderId="0" xfId="1" applyFont="1" applyFill="1" applyBorder="1" applyAlignment="1" applyProtection="1">
      <alignment horizontal="center" vertical="center"/>
    </xf>
    <xf numFmtId="0" fontId="27" fillId="0" borderId="2" xfId="1" applyNumberFormat="1" applyFont="1" applyFill="1" applyBorder="1" applyAlignment="1" applyProtection="1">
      <alignment horizontal="center" vertical="center"/>
    </xf>
    <xf numFmtId="10" fontId="31" fillId="0" borderId="2" xfId="1" applyNumberFormat="1" applyFont="1" applyFill="1" applyBorder="1" applyAlignment="1" applyProtection="1">
      <alignment horizontal="center" vertical="center" wrapText="1"/>
    </xf>
    <xf numFmtId="0" fontId="27" fillId="13" borderId="2"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10" fillId="4" borderId="0" xfId="1" applyFont="1" applyFill="1" applyBorder="1" applyAlignment="1" applyProtection="1">
      <alignment horizontal="center"/>
      <protection locked="0"/>
    </xf>
    <xf numFmtId="0" fontId="30" fillId="14" borderId="0" xfId="1" applyNumberFormat="1" applyFont="1" applyFill="1" applyBorder="1" applyAlignment="1" applyProtection="1">
      <alignment horizontal="center" vertical="center"/>
    </xf>
    <xf numFmtId="0" fontId="32" fillId="0" borderId="0" xfId="1" applyFont="1" applyAlignment="1">
      <alignment vertical="center"/>
    </xf>
    <xf numFmtId="0" fontId="32" fillId="0" borderId="0" xfId="1" applyFont="1" applyBorder="1" applyAlignment="1">
      <alignment vertical="center"/>
    </xf>
    <xf numFmtId="0" fontId="32" fillId="0" borderId="41" xfId="1" applyFont="1" applyBorder="1" applyAlignment="1">
      <alignment vertical="center"/>
    </xf>
    <xf numFmtId="0" fontId="32" fillId="0" borderId="2" xfId="1" applyFont="1" applyBorder="1" applyAlignment="1">
      <alignment vertical="center"/>
    </xf>
    <xf numFmtId="0" fontId="32" fillId="15" borderId="0" xfId="1" applyFont="1" applyFill="1" applyAlignment="1">
      <alignment vertical="center"/>
    </xf>
    <xf numFmtId="0" fontId="32" fillId="15" borderId="0" xfId="1" applyFont="1" applyFill="1" applyBorder="1" applyAlignment="1">
      <alignment vertical="center"/>
    </xf>
    <xf numFmtId="0" fontId="33" fillId="0" borderId="2" xfId="1" applyFont="1" applyBorder="1" applyAlignment="1">
      <alignment horizontal="left" vertical="center" wrapText="1"/>
    </xf>
    <xf numFmtId="0" fontId="32" fillId="0" borderId="2" xfId="1" applyFont="1" applyBorder="1" applyAlignment="1">
      <alignment horizontal="left" vertical="center" wrapText="1"/>
    </xf>
    <xf numFmtId="0" fontId="34" fillId="0" borderId="2" xfId="1" applyFont="1" applyBorder="1" applyAlignment="1">
      <alignment horizontal="left" vertical="center" wrapText="1"/>
    </xf>
    <xf numFmtId="0" fontId="35" fillId="0" borderId="2" xfId="1" applyFont="1" applyBorder="1" applyAlignment="1">
      <alignment horizontal="left" vertical="center" wrapText="1"/>
    </xf>
    <xf numFmtId="0" fontId="35" fillId="0" borderId="2" xfId="1" applyFont="1" applyBorder="1" applyAlignment="1">
      <alignment vertical="center"/>
    </xf>
    <xf numFmtId="0" fontId="35" fillId="0" borderId="2" xfId="1" applyFont="1" applyBorder="1" applyAlignment="1">
      <alignment horizontal="left" vertical="top" wrapText="1"/>
    </xf>
    <xf numFmtId="0" fontId="35" fillId="0" borderId="2" xfId="1" applyFont="1" applyBorder="1" applyAlignment="1">
      <alignment vertical="top" wrapText="1"/>
    </xf>
    <xf numFmtId="0" fontId="43" fillId="0" borderId="36" xfId="1" applyFont="1" applyBorder="1" applyAlignment="1">
      <alignment horizontal="center" vertical="center" textRotation="90"/>
    </xf>
    <xf numFmtId="0" fontId="43" fillId="0" borderId="38" xfId="1" applyFont="1" applyBorder="1" applyAlignment="1">
      <alignment horizontal="center" vertical="center"/>
    </xf>
    <xf numFmtId="0" fontId="43" fillId="0" borderId="39" xfId="1" applyFont="1" applyBorder="1" applyAlignment="1">
      <alignment horizontal="center" vertical="center" wrapText="1"/>
    </xf>
    <xf numFmtId="0" fontId="43" fillId="0" borderId="22" xfId="1" applyFont="1" applyBorder="1" applyAlignment="1">
      <alignment vertical="center" wrapText="1"/>
    </xf>
    <xf numFmtId="0" fontId="39" fillId="0" borderId="40" xfId="1" applyFont="1" applyBorder="1" applyAlignment="1">
      <alignment horizontal="center" vertical="center"/>
    </xf>
    <xf numFmtId="0" fontId="39" fillId="0" borderId="16" xfId="1" applyFont="1" applyBorder="1" applyAlignment="1">
      <alignment horizontal="center" vertical="center"/>
    </xf>
    <xf numFmtId="0" fontId="39" fillId="15" borderId="2" xfId="1" applyFont="1" applyFill="1" applyBorder="1" applyAlignment="1">
      <alignment vertical="center"/>
    </xf>
    <xf numFmtId="0" fontId="39" fillId="15" borderId="19" xfId="1" applyFont="1" applyFill="1" applyBorder="1" applyAlignment="1">
      <alignment vertical="center"/>
    </xf>
    <xf numFmtId="0" fontId="39" fillId="15" borderId="41" xfId="1" applyFont="1" applyFill="1" applyBorder="1" applyAlignment="1">
      <alignment vertical="center"/>
    </xf>
    <xf numFmtId="0" fontId="39" fillId="11" borderId="42" xfId="1" applyFont="1" applyFill="1" applyBorder="1" applyAlignment="1">
      <alignment horizontal="center" vertical="center" textRotation="90"/>
    </xf>
    <xf numFmtId="0" fontId="37" fillId="0" borderId="2" xfId="1" applyFont="1" applyBorder="1" applyAlignment="1">
      <alignment horizontal="left" vertical="center"/>
    </xf>
    <xf numFmtId="0" fontId="43" fillId="0" borderId="51" xfId="1" applyFont="1" applyBorder="1" applyAlignment="1">
      <alignment horizontal="center" vertical="center"/>
    </xf>
    <xf numFmtId="0" fontId="37" fillId="0" borderId="51" xfId="1" applyFont="1" applyBorder="1" applyAlignment="1">
      <alignment horizontal="left" vertical="center"/>
    </xf>
    <xf numFmtId="0" fontId="37" fillId="0" borderId="15" xfId="1" applyFont="1" applyBorder="1" applyAlignment="1">
      <alignment horizontal="left" vertical="center"/>
    </xf>
    <xf numFmtId="0" fontId="37" fillId="0" borderId="5" xfId="1" applyFont="1" applyBorder="1" applyAlignment="1">
      <alignment horizontal="left" vertical="center"/>
    </xf>
    <xf numFmtId="0" fontId="37" fillId="0" borderId="6" xfId="1" applyFont="1" applyBorder="1" applyAlignment="1">
      <alignment horizontal="left" vertical="center"/>
    </xf>
    <xf numFmtId="0" fontId="37" fillId="0" borderId="7" xfId="1" applyFont="1" applyBorder="1" applyAlignment="1">
      <alignment horizontal="left" vertical="center"/>
    </xf>
    <xf numFmtId="0" fontId="37" fillId="0" borderId="45" xfId="1" applyFont="1" applyBorder="1" applyAlignment="1">
      <alignment horizontal="left" vertical="center"/>
    </xf>
    <xf numFmtId="0" fontId="37" fillId="0" borderId="9" xfId="1" applyFont="1" applyBorder="1" applyAlignment="1">
      <alignment horizontal="left" vertical="center"/>
    </xf>
    <xf numFmtId="0" fontId="37" fillId="0" borderId="46" xfId="1" applyFont="1" applyBorder="1" applyAlignment="1">
      <alignment horizontal="left" vertical="center"/>
    </xf>
    <xf numFmtId="0" fontId="37" fillId="0" borderId="52" xfId="1" applyFont="1" applyBorder="1" applyAlignment="1">
      <alignment horizontal="left" vertical="center"/>
    </xf>
    <xf numFmtId="0" fontId="37" fillId="0" borderId="0" xfId="1" applyFont="1" applyBorder="1" applyAlignment="1">
      <alignment horizontal="left" vertical="center"/>
    </xf>
    <xf numFmtId="0" fontId="37" fillId="0" borderId="53" xfId="1" applyFont="1" applyBorder="1" applyAlignment="1">
      <alignment horizontal="left" vertical="center"/>
    </xf>
    <xf numFmtId="0" fontId="37" fillId="0" borderId="47" xfId="1" applyFont="1" applyBorder="1" applyAlignment="1">
      <alignment horizontal="left" vertical="center"/>
    </xf>
    <xf numFmtId="0" fontId="37" fillId="0" borderId="8" xfId="1" applyFont="1" applyBorder="1" applyAlignment="1">
      <alignment horizontal="left" vertical="center"/>
    </xf>
    <xf numFmtId="0" fontId="37" fillId="0" borderId="48" xfId="1" applyFont="1" applyBorder="1" applyAlignment="1">
      <alignment horizontal="left" vertical="center"/>
    </xf>
    <xf numFmtId="0" fontId="43" fillId="15" borderId="10" xfId="1" applyFont="1" applyFill="1" applyBorder="1" applyAlignment="1">
      <alignment horizontal="center" wrapText="1"/>
    </xf>
    <xf numFmtId="0" fontId="44" fillId="0" borderId="11" xfId="0" applyFont="1" applyBorder="1" applyAlignment="1">
      <alignment horizontal="center" wrapText="1"/>
    </xf>
    <xf numFmtId="0" fontId="44" fillId="0" borderId="12" xfId="0" applyFont="1" applyBorder="1" applyAlignment="1">
      <alignment horizontal="center" wrapText="1"/>
    </xf>
    <xf numFmtId="0" fontId="43" fillId="15" borderId="43" xfId="1" applyFont="1" applyFill="1" applyBorder="1" applyAlignment="1">
      <alignment horizontal="center" vertical="top" wrapText="1"/>
    </xf>
    <xf numFmtId="0" fontId="44" fillId="0" borderId="0" xfId="0" applyFont="1" applyBorder="1" applyAlignment="1">
      <alignment vertical="top"/>
    </xf>
    <xf numFmtId="0" fontId="44" fillId="0" borderId="44" xfId="0" applyFont="1" applyBorder="1" applyAlignment="1">
      <alignment vertical="top"/>
    </xf>
    <xf numFmtId="0" fontId="39" fillId="15" borderId="40" xfId="1" applyFont="1" applyFill="1" applyBorder="1" applyAlignment="1">
      <alignment horizontal="center" vertical="center"/>
    </xf>
    <xf numFmtId="0" fontId="39" fillId="15" borderId="41" xfId="1" applyFont="1" applyFill="1" applyBorder="1" applyAlignment="1">
      <alignment horizontal="center" vertical="center"/>
    </xf>
    <xf numFmtId="14" fontId="32" fillId="15" borderId="41" xfId="1" applyNumberFormat="1" applyFont="1" applyFill="1" applyBorder="1" applyAlignment="1">
      <alignment horizontal="center" vertical="center"/>
    </xf>
    <xf numFmtId="14" fontId="32" fillId="15" borderId="49" xfId="1" applyNumberFormat="1" applyFont="1" applyFill="1" applyBorder="1" applyAlignment="1">
      <alignment horizontal="center" vertical="center"/>
    </xf>
    <xf numFmtId="0" fontId="39" fillId="15" borderId="18" xfId="1" applyFont="1" applyFill="1" applyBorder="1" applyAlignment="1">
      <alignment horizontal="center" vertical="center"/>
    </xf>
    <xf numFmtId="0" fontId="39" fillId="15" borderId="19" xfId="1" applyFont="1" applyFill="1" applyBorder="1" applyAlignment="1">
      <alignment horizontal="center" vertical="center"/>
    </xf>
    <xf numFmtId="0" fontId="32" fillId="15" borderId="19" xfId="1" applyFont="1" applyFill="1" applyBorder="1" applyAlignment="1">
      <alignment horizontal="center" vertical="center"/>
    </xf>
    <xf numFmtId="0" fontId="32" fillId="15" borderId="20" xfId="1" applyFont="1" applyFill="1" applyBorder="1" applyAlignment="1">
      <alignment horizontal="center" vertical="center"/>
    </xf>
    <xf numFmtId="0" fontId="39" fillId="15" borderId="27" xfId="1" applyFont="1" applyFill="1" applyBorder="1" applyAlignment="1">
      <alignment horizontal="center" vertical="center"/>
    </xf>
    <xf numFmtId="0" fontId="39" fillId="15" borderId="25" xfId="1" applyFont="1" applyFill="1" applyBorder="1" applyAlignment="1">
      <alignment horizontal="center" vertical="center"/>
    </xf>
    <xf numFmtId="0" fontId="39" fillId="15" borderId="26" xfId="1" applyFont="1" applyFill="1" applyBorder="1" applyAlignment="1">
      <alignment horizontal="center" vertical="center"/>
    </xf>
    <xf numFmtId="0" fontId="39" fillId="15" borderId="45" xfId="1" applyFont="1" applyFill="1" applyBorder="1" applyAlignment="1">
      <alignment horizontal="center" vertical="center"/>
    </xf>
    <xf numFmtId="0" fontId="39" fillId="15" borderId="9" xfId="1" applyFont="1" applyFill="1" applyBorder="1" applyAlignment="1">
      <alignment horizontal="center" vertical="center"/>
    </xf>
    <xf numFmtId="0" fontId="39" fillId="15" borderId="46" xfId="1" applyFont="1" applyFill="1" applyBorder="1" applyAlignment="1">
      <alignment horizontal="center" vertical="center"/>
    </xf>
    <xf numFmtId="0" fontId="39" fillId="15" borderId="47" xfId="1" applyFont="1" applyFill="1" applyBorder="1" applyAlignment="1">
      <alignment horizontal="center" vertical="center"/>
    </xf>
    <xf numFmtId="0" fontId="39" fillId="15" borderId="8" xfId="1" applyFont="1" applyFill="1" applyBorder="1" applyAlignment="1">
      <alignment horizontal="center" vertical="center"/>
    </xf>
    <xf numFmtId="0" fontId="39" fillId="15" borderId="48" xfId="1" applyFont="1" applyFill="1" applyBorder="1" applyAlignment="1">
      <alignment horizontal="center" vertical="center"/>
    </xf>
    <xf numFmtId="0" fontId="39" fillId="15" borderId="31" xfId="1" applyFont="1" applyFill="1" applyBorder="1" applyAlignment="1">
      <alignment horizontal="center" vertical="center"/>
    </xf>
    <xf numFmtId="0" fontId="39" fillId="15" borderId="32" xfId="1" applyFont="1" applyFill="1" applyBorder="1" applyAlignment="1">
      <alignment horizontal="center" vertical="center"/>
    </xf>
    <xf numFmtId="0" fontId="39" fillId="15" borderId="33" xfId="1" applyFont="1" applyFill="1" applyBorder="1" applyAlignment="1">
      <alignment horizontal="center" vertical="center"/>
    </xf>
    <xf numFmtId="0" fontId="36" fillId="15" borderId="21" xfId="1" applyFont="1" applyFill="1" applyBorder="1" applyAlignment="1">
      <alignment horizontal="center" vertical="center"/>
    </xf>
    <xf numFmtId="0" fontId="36" fillId="15" borderId="22" xfId="1" applyFont="1" applyFill="1" applyBorder="1" applyAlignment="1">
      <alignment horizontal="center" vertical="center"/>
    </xf>
    <xf numFmtId="0" fontId="36" fillId="15" borderId="23" xfId="1" applyFont="1" applyFill="1" applyBorder="1" applyAlignment="1">
      <alignment horizontal="center" vertical="center"/>
    </xf>
    <xf numFmtId="0" fontId="38" fillId="15" borderId="24" xfId="1" applyFont="1" applyFill="1" applyBorder="1" applyAlignment="1">
      <alignment horizontal="center" vertical="center"/>
    </xf>
    <xf numFmtId="0" fontId="38" fillId="15" borderId="25" xfId="1" applyFont="1" applyFill="1" applyBorder="1" applyAlignment="1">
      <alignment horizontal="center" vertical="center"/>
    </xf>
    <xf numFmtId="0" fontId="38" fillId="15" borderId="26" xfId="1" applyFont="1" applyFill="1" applyBorder="1" applyAlignment="1">
      <alignment horizontal="center" vertical="center"/>
    </xf>
    <xf numFmtId="0" fontId="38" fillId="15" borderId="27" xfId="1" applyFont="1" applyFill="1" applyBorder="1" applyAlignment="1">
      <alignment horizontal="center" vertical="center"/>
    </xf>
    <xf numFmtId="0" fontId="38" fillId="15" borderId="28" xfId="1" applyFont="1" applyFill="1" applyBorder="1" applyAlignment="1">
      <alignment horizontal="center" vertical="center"/>
    </xf>
    <xf numFmtId="0" fontId="39" fillId="15" borderId="16" xfId="1" applyFont="1" applyFill="1" applyBorder="1" applyAlignment="1">
      <alignment horizontal="center" vertical="center"/>
    </xf>
    <xf numFmtId="0" fontId="39" fillId="15" borderId="2" xfId="1" applyFont="1" applyFill="1" applyBorder="1" applyAlignment="1">
      <alignment horizontal="center" vertical="center"/>
    </xf>
    <xf numFmtId="14" fontId="32" fillId="15" borderId="2" xfId="1" applyNumberFormat="1" applyFont="1" applyFill="1" applyBorder="1" applyAlignment="1">
      <alignment horizontal="center" vertical="center"/>
    </xf>
    <xf numFmtId="14" fontId="32" fillId="15" borderId="17" xfId="1" applyNumberFormat="1" applyFont="1" applyFill="1" applyBorder="1" applyAlignment="1">
      <alignment horizontal="center" vertical="center"/>
    </xf>
    <xf numFmtId="0" fontId="37" fillId="15" borderId="29" xfId="1" applyFont="1" applyFill="1" applyBorder="1" applyAlignment="1">
      <alignment horizontal="left" vertical="center"/>
    </xf>
    <xf numFmtId="0" fontId="37" fillId="15" borderId="6" xfId="1" applyFont="1" applyFill="1" applyBorder="1" applyAlignment="1">
      <alignment horizontal="left" vertical="center"/>
    </xf>
    <xf numFmtId="0" fontId="37" fillId="15" borderId="7" xfId="1" applyFont="1" applyFill="1" applyBorder="1" applyAlignment="1">
      <alignment horizontal="left" vertical="center"/>
    </xf>
    <xf numFmtId="0" fontId="37" fillId="15" borderId="5" xfId="1" applyFont="1" applyFill="1" applyBorder="1" applyAlignment="1">
      <alignment horizontal="center" vertical="center"/>
    </xf>
    <xf numFmtId="0" fontId="37" fillId="15" borderId="6" xfId="1" applyFont="1" applyFill="1" applyBorder="1" applyAlignment="1">
      <alignment horizontal="center" vertical="center"/>
    </xf>
    <xf numFmtId="0" fontId="37" fillId="15" borderId="7" xfId="1" applyFont="1" applyFill="1" applyBorder="1" applyAlignment="1">
      <alignment horizontal="center" vertical="center"/>
    </xf>
    <xf numFmtId="0" fontId="37" fillId="15" borderId="5" xfId="1" applyFont="1" applyFill="1" applyBorder="1" applyAlignment="1">
      <alignment horizontal="left" vertical="center" indent="1"/>
    </xf>
    <xf numFmtId="0" fontId="37" fillId="15" borderId="6" xfId="1" applyFont="1" applyFill="1" applyBorder="1" applyAlignment="1">
      <alignment horizontal="left" vertical="center" indent="1"/>
    </xf>
    <xf numFmtId="0" fontId="37" fillId="15" borderId="7" xfId="1" applyFont="1" applyFill="1" applyBorder="1" applyAlignment="1">
      <alignment horizontal="left" vertical="center" indent="1"/>
    </xf>
    <xf numFmtId="0" fontId="37" fillId="15" borderId="30" xfId="1" applyFont="1" applyFill="1" applyBorder="1" applyAlignment="1">
      <alignment horizontal="center" vertical="center"/>
    </xf>
    <xf numFmtId="0" fontId="37" fillId="15" borderId="5" xfId="1" applyFont="1" applyFill="1" applyBorder="1" applyAlignment="1">
      <alignment horizontal="right" vertical="center" indent="1"/>
    </xf>
    <xf numFmtId="0" fontId="37" fillId="15" borderId="6" xfId="1" applyFont="1" applyFill="1" applyBorder="1" applyAlignment="1">
      <alignment horizontal="right" vertical="center" indent="1"/>
    </xf>
    <xf numFmtId="0" fontId="37" fillId="15" borderId="7" xfId="1" applyFont="1" applyFill="1" applyBorder="1" applyAlignment="1">
      <alignment horizontal="right" vertical="center" indent="1"/>
    </xf>
    <xf numFmtId="0" fontId="38" fillId="15" borderId="31" xfId="1" applyFont="1" applyFill="1" applyBorder="1" applyAlignment="1">
      <alignment horizontal="center" vertical="center"/>
    </xf>
    <xf numFmtId="0" fontId="38" fillId="15" borderId="32" xfId="1" applyFont="1" applyFill="1" applyBorder="1" applyAlignment="1">
      <alignment horizontal="center" vertical="center"/>
    </xf>
    <xf numFmtId="0" fontId="38" fillId="15" borderId="33" xfId="1" applyFont="1" applyFill="1" applyBorder="1" applyAlignment="1">
      <alignment horizontal="center" vertical="center"/>
    </xf>
    <xf numFmtId="0" fontId="37" fillId="15" borderId="31" xfId="1" applyFont="1" applyFill="1" applyBorder="1" applyAlignment="1">
      <alignment horizontal="center" vertical="center"/>
    </xf>
    <xf numFmtId="0" fontId="37" fillId="15" borderId="32" xfId="1" applyFont="1" applyFill="1" applyBorder="1" applyAlignment="1">
      <alignment horizontal="center" vertical="center"/>
    </xf>
    <xf numFmtId="0" fontId="37" fillId="15" borderId="34" xfId="1" applyFont="1" applyFill="1" applyBorder="1" applyAlignment="1">
      <alignment horizontal="center" vertical="center"/>
    </xf>
    <xf numFmtId="0" fontId="43" fillId="0" borderId="37" xfId="1" applyFont="1" applyBorder="1" applyAlignment="1">
      <alignment horizontal="center" vertical="center"/>
    </xf>
    <xf numFmtId="0" fontId="43" fillId="0" borderId="22" xfId="1" applyFont="1" applyBorder="1" applyAlignment="1">
      <alignment horizontal="center" vertical="center"/>
    </xf>
    <xf numFmtId="0" fontId="43" fillId="0" borderId="38" xfId="1" applyFont="1" applyBorder="1" applyAlignment="1">
      <alignment horizontal="center" vertical="center"/>
    </xf>
    <xf numFmtId="0" fontId="43" fillId="0" borderId="23" xfId="1" applyFont="1" applyBorder="1" applyAlignment="1">
      <alignment horizontal="center" vertical="center"/>
    </xf>
    <xf numFmtId="0" fontId="43" fillId="11" borderId="21" xfId="1" applyFont="1" applyFill="1" applyBorder="1" applyAlignment="1">
      <alignment horizontal="center" vertical="center"/>
    </xf>
    <xf numFmtId="0" fontId="43" fillId="11" borderId="22" xfId="1" applyFont="1" applyFill="1" applyBorder="1" applyAlignment="1">
      <alignment horizontal="center" vertical="center"/>
    </xf>
    <xf numFmtId="0" fontId="43" fillId="11" borderId="11" xfId="1" applyFont="1" applyFill="1" applyBorder="1" applyAlignment="1">
      <alignment horizontal="center" vertical="center"/>
    </xf>
    <xf numFmtId="0" fontId="43" fillId="11" borderId="23" xfId="1" applyFont="1" applyFill="1" applyBorder="1" applyAlignment="1">
      <alignment horizontal="center" vertical="center"/>
    </xf>
    <xf numFmtId="0" fontId="39" fillId="0" borderId="6" xfId="1" applyFont="1" applyBorder="1" applyAlignment="1">
      <alignment horizontal="left" vertical="center" wrapText="1"/>
    </xf>
    <xf numFmtId="0" fontId="32" fillId="0" borderId="27" xfId="1" applyFont="1" applyBorder="1" applyAlignment="1">
      <alignment horizontal="center" vertical="center"/>
    </xf>
    <xf numFmtId="0" fontId="32" fillId="0" borderId="25" xfId="1" applyFont="1" applyBorder="1" applyAlignment="1">
      <alignment horizontal="center" vertical="center"/>
    </xf>
    <xf numFmtId="0" fontId="32" fillId="0" borderId="28" xfId="1" applyFont="1" applyBorder="1" applyAlignment="1">
      <alignment horizontal="center" vertical="center"/>
    </xf>
    <xf numFmtId="0" fontId="32" fillId="0" borderId="5" xfId="1" applyFont="1" applyBorder="1" applyAlignment="1">
      <alignment horizontal="center" vertical="center"/>
    </xf>
    <xf numFmtId="0" fontId="32" fillId="0" borderId="6" xfId="1" applyFont="1" applyBorder="1" applyAlignment="1">
      <alignment horizontal="center" vertical="center"/>
    </xf>
    <xf numFmtId="0" fontId="32" fillId="0" borderId="30" xfId="1" applyFont="1" applyBorder="1" applyAlignment="1">
      <alignment horizontal="center" vertical="center"/>
    </xf>
    <xf numFmtId="0" fontId="38" fillId="15" borderId="35" xfId="1" applyFont="1" applyFill="1" applyBorder="1" applyAlignment="1">
      <alignment horizontal="left" vertical="center"/>
    </xf>
    <xf numFmtId="0" fontId="38" fillId="15" borderId="32" xfId="1" applyFont="1" applyFill="1" applyBorder="1" applyAlignment="1">
      <alignment horizontal="left" vertical="center"/>
    </xf>
    <xf numFmtId="0" fontId="38" fillId="15" borderId="33" xfId="1" applyFont="1" applyFill="1" applyBorder="1" applyAlignment="1">
      <alignment horizontal="left" vertical="center"/>
    </xf>
    <xf numFmtId="0" fontId="37" fillId="15" borderId="33" xfId="1" applyFont="1" applyFill="1" applyBorder="1" applyAlignment="1">
      <alignment horizontal="center" vertical="center"/>
    </xf>
    <xf numFmtId="0" fontId="38" fillId="15" borderId="31" xfId="1" applyFont="1" applyFill="1" applyBorder="1" applyAlignment="1">
      <alignment horizontal="left" vertical="center" indent="1"/>
    </xf>
    <xf numFmtId="0" fontId="38" fillId="15" borderId="32" xfId="1" applyFont="1" applyFill="1" applyBorder="1" applyAlignment="1">
      <alignment horizontal="left" vertical="center" indent="1"/>
    </xf>
    <xf numFmtId="0" fontId="38" fillId="15" borderId="33" xfId="1" applyFont="1" applyFill="1" applyBorder="1" applyAlignment="1">
      <alignment horizontal="left" vertical="center" indent="1"/>
    </xf>
    <xf numFmtId="0" fontId="48" fillId="15" borderId="19" xfId="1" applyFont="1" applyFill="1" applyBorder="1" applyAlignment="1">
      <alignment horizontal="right" indent="1"/>
    </xf>
    <xf numFmtId="0" fontId="37" fillId="15" borderId="19" xfId="1" applyFont="1" applyFill="1" applyBorder="1" applyAlignment="1">
      <alignment horizontal="center" vertical="center"/>
    </xf>
    <xf numFmtId="0" fontId="37" fillId="15" borderId="20" xfId="1" applyFont="1" applyFill="1" applyBorder="1" applyAlignment="1">
      <alignment horizontal="center" vertical="center"/>
    </xf>
    <xf numFmtId="0" fontId="43" fillId="11" borderId="0" xfId="1" applyFont="1" applyFill="1" applyBorder="1" applyAlignment="1">
      <alignment horizontal="center" vertical="center"/>
    </xf>
    <xf numFmtId="0" fontId="41" fillId="0" borderId="6" xfId="1" applyFont="1" applyBorder="1" applyAlignment="1">
      <alignment horizontal="left" vertical="center" wrapText="1"/>
    </xf>
    <xf numFmtId="0" fontId="35" fillId="0" borderId="5" xfId="1" applyFont="1" applyBorder="1" applyAlignment="1">
      <alignment horizontal="center" vertical="center"/>
    </xf>
    <xf numFmtId="0" fontId="35" fillId="0" borderId="6" xfId="1" applyFont="1" applyBorder="1" applyAlignment="1">
      <alignment horizontal="center" vertical="center"/>
    </xf>
    <xf numFmtId="0" fontId="35" fillId="0" borderId="30" xfId="1" applyFont="1" applyBorder="1" applyAlignment="1">
      <alignment horizontal="center" vertical="center"/>
    </xf>
    <xf numFmtId="0" fontId="39" fillId="0" borderId="5" xfId="1" applyFont="1" applyBorder="1" applyAlignment="1">
      <alignment horizontal="left" vertical="center" wrapText="1"/>
    </xf>
    <xf numFmtId="0" fontId="39" fillId="0" borderId="7" xfId="1" applyFont="1" applyBorder="1" applyAlignment="1">
      <alignment horizontal="left" vertical="center" wrapText="1"/>
    </xf>
    <xf numFmtId="0" fontId="39" fillId="0" borderId="6" xfId="1" applyFont="1" applyBorder="1" applyAlignment="1">
      <alignment horizontal="left" vertical="top" wrapText="1"/>
    </xf>
    <xf numFmtId="0" fontId="39" fillId="0" borderId="6" xfId="1" applyFont="1" applyBorder="1" applyAlignment="1">
      <alignment vertical="top" wrapText="1"/>
    </xf>
    <xf numFmtId="0" fontId="47" fillId="11" borderId="21" xfId="1" applyFont="1" applyFill="1" applyBorder="1" applyAlignment="1">
      <alignment horizontal="center" vertical="center"/>
    </xf>
    <xf numFmtId="0" fontId="47" fillId="11" borderId="22" xfId="1" applyFont="1" applyFill="1" applyBorder="1" applyAlignment="1">
      <alignment horizontal="center" vertical="center"/>
    </xf>
    <xf numFmtId="0" fontId="47" fillId="11" borderId="13" xfId="1" applyFont="1" applyFill="1" applyBorder="1" applyAlignment="1">
      <alignment horizontal="center" vertical="center"/>
    </xf>
    <xf numFmtId="0" fontId="47" fillId="11" borderId="23" xfId="1" applyFont="1" applyFill="1" applyBorder="1" applyAlignment="1">
      <alignment horizontal="center" vertical="center"/>
    </xf>
    <xf numFmtId="0" fontId="32" fillId="0" borderId="13" xfId="1" applyFont="1" applyBorder="1" applyAlignment="1">
      <alignment horizontal="center" vertical="center" wrapText="1"/>
    </xf>
    <xf numFmtId="0" fontId="32" fillId="0" borderId="14" xfId="1" applyFont="1" applyBorder="1" applyAlignment="1">
      <alignment horizontal="center" vertical="center" wrapText="1"/>
    </xf>
    <xf numFmtId="0" fontId="32" fillId="15" borderId="21" xfId="1" applyFont="1" applyFill="1" applyBorder="1" applyAlignment="1">
      <alignment horizontal="center" vertical="center"/>
    </xf>
    <xf numFmtId="0" fontId="32" fillId="15" borderId="22" xfId="1" applyFont="1" applyFill="1" applyBorder="1" applyAlignment="1">
      <alignment horizontal="center" vertical="center"/>
    </xf>
    <xf numFmtId="0" fontId="32" fillId="15" borderId="11" xfId="1" applyFont="1" applyFill="1" applyBorder="1" applyAlignment="1">
      <alignment horizontal="center" vertical="center"/>
    </xf>
    <xf numFmtId="0" fontId="32" fillId="15" borderId="12" xfId="1" applyFont="1" applyFill="1" applyBorder="1" applyAlignment="1">
      <alignment horizontal="center" vertical="center"/>
    </xf>
    <xf numFmtId="0" fontId="43" fillId="0" borderId="51" xfId="1" applyFont="1" applyBorder="1" applyAlignment="1">
      <alignment horizontal="center" vertical="center"/>
    </xf>
    <xf numFmtId="0" fontId="43" fillId="0" borderId="10" xfId="1" applyFont="1" applyBorder="1" applyAlignment="1">
      <alignment horizontal="center" vertical="center"/>
    </xf>
    <xf numFmtId="0" fontId="43" fillId="0" borderId="11" xfId="1" applyFont="1" applyBorder="1" applyAlignment="1">
      <alignment horizontal="center" vertical="center"/>
    </xf>
    <xf numFmtId="0" fontId="43" fillId="0" borderId="50" xfId="1" applyFont="1" applyBorder="1" applyAlignment="1">
      <alignment horizontal="center" vertical="center"/>
    </xf>
    <xf numFmtId="0" fontId="10" fillId="8" borderId="2" xfId="0" applyFont="1" applyFill="1" applyBorder="1" applyAlignment="1" applyProtection="1">
      <alignment horizontal="left" vertical="center" indent="1"/>
    </xf>
    <xf numFmtId="0" fontId="10" fillId="8" borderId="5" xfId="0" applyFont="1" applyFill="1" applyBorder="1" applyAlignment="1" applyProtection="1">
      <alignment horizontal="left" vertical="center" indent="1"/>
    </xf>
    <xf numFmtId="0" fontId="10" fillId="8" borderId="7" xfId="0" applyFont="1" applyFill="1" applyBorder="1" applyAlignment="1" applyProtection="1">
      <alignment horizontal="left" vertical="center" indent="1"/>
    </xf>
    <xf numFmtId="0" fontId="24" fillId="0" borderId="0" xfId="0" applyFont="1" applyAlignment="1" applyProtection="1">
      <alignment horizontal="right"/>
      <protection locked="0"/>
    </xf>
    <xf numFmtId="0" fontId="10" fillId="8" borderId="5" xfId="0" applyFont="1" applyFill="1" applyBorder="1" applyAlignment="1" applyProtection="1">
      <alignment horizontal="right" vertical="center" wrapText="1"/>
    </xf>
    <xf numFmtId="0" fontId="10" fillId="8" borderId="7" xfId="0" applyFont="1" applyFill="1" applyBorder="1" applyAlignment="1" applyProtection="1">
      <alignment horizontal="right" vertical="center" wrapText="1"/>
    </xf>
    <xf numFmtId="0" fontId="10" fillId="11" borderId="2" xfId="0" applyFont="1" applyFill="1" applyBorder="1" applyAlignment="1" applyProtection="1">
      <alignment horizontal="center" vertical="center"/>
    </xf>
    <xf numFmtId="0" fontId="12" fillId="0" borderId="0" xfId="1" applyFont="1" applyFill="1" applyAlignment="1" applyProtection="1">
      <alignment horizontal="center"/>
      <protection locked="0"/>
    </xf>
    <xf numFmtId="0" fontId="28" fillId="2" borderId="5"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0" fillId="10" borderId="5" xfId="1" applyNumberFormat="1" applyFont="1" applyFill="1" applyBorder="1" applyAlignment="1" applyProtection="1">
      <alignment horizontal="center" vertical="center"/>
    </xf>
    <xf numFmtId="0" fontId="30" fillId="10" borderId="6" xfId="1" applyNumberFormat="1" applyFont="1" applyFill="1" applyBorder="1" applyAlignment="1" applyProtection="1">
      <alignment horizontal="center" vertical="center"/>
    </xf>
    <xf numFmtId="0" fontId="30" fillId="10" borderId="7"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20" fillId="10" borderId="2" xfId="1"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xf>
    <xf numFmtId="10" fontId="29" fillId="10" borderId="5" xfId="1" applyNumberFormat="1" applyFont="1" applyFill="1" applyBorder="1" applyAlignment="1" applyProtection="1">
      <alignment horizontal="center" vertical="center"/>
    </xf>
    <xf numFmtId="10" fontId="29" fillId="10" borderId="6" xfId="1" applyNumberFormat="1" applyFont="1" applyFill="1" applyBorder="1" applyAlignment="1" applyProtection="1">
      <alignment horizontal="center" vertical="center"/>
    </xf>
    <xf numFmtId="10" fontId="29" fillId="10" borderId="7" xfId="1" applyNumberFormat="1" applyFont="1" applyFill="1" applyBorder="1" applyAlignment="1" applyProtection="1">
      <alignment horizontal="center" vertical="center"/>
    </xf>
    <xf numFmtId="0" fontId="17" fillId="15" borderId="9" xfId="1" applyNumberFormat="1" applyFont="1" applyFill="1" applyBorder="1" applyAlignment="1" applyProtection="1">
      <alignment horizontal="left" vertical="center"/>
    </xf>
    <xf numFmtId="0" fontId="16" fillId="6" borderId="2" xfId="1" applyFont="1" applyFill="1" applyBorder="1" applyAlignment="1" applyProtection="1">
      <alignment horizontal="center" vertical="center" wrapText="1"/>
    </xf>
    <xf numFmtId="0" fontId="16" fillId="6" borderId="5" xfId="1" applyFont="1" applyFill="1" applyBorder="1" applyAlignment="1" applyProtection="1">
      <alignment horizontal="center" vertical="center" wrapText="1"/>
    </xf>
    <xf numFmtId="0" fontId="16" fillId="6" borderId="6" xfId="1" applyFont="1" applyFill="1" applyBorder="1" applyAlignment="1" applyProtection="1">
      <alignment horizontal="center" vertical="center" wrapText="1"/>
    </xf>
    <xf numFmtId="0" fontId="16" fillId="6" borderId="7" xfId="1" applyFont="1" applyFill="1" applyBorder="1" applyAlignment="1" applyProtection="1">
      <alignment horizontal="center" vertical="center" wrapText="1"/>
    </xf>
  </cellXfs>
  <cellStyles count="3">
    <cellStyle name="Normal" xfId="0" builtinId="0"/>
    <cellStyle name="Normal 2" xfId="1"/>
    <cellStyle name="Normal 3" xfId="2"/>
  </cellStyles>
  <dxfs count="15">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ill>
        <patternFill>
          <bgColor theme="7" tint="0.79998168889431442"/>
        </patternFill>
      </fill>
    </dxf>
    <dxf>
      <fill>
        <patternFill>
          <bgColor rgb="FFFF9999"/>
        </patternFill>
      </fill>
    </dxf>
    <dxf>
      <fill>
        <patternFill>
          <bgColor theme="4" tint="0.39994506668294322"/>
        </patternFill>
      </fill>
    </dxf>
    <dxf>
      <fill>
        <patternFill>
          <bgColor theme="7" tint="0.79998168889431442"/>
        </patternFill>
      </fill>
    </dxf>
    <dxf>
      <fill>
        <patternFill>
          <bgColor theme="7" tint="0.79998168889431442"/>
        </patternFill>
      </fill>
    </dxf>
    <dxf>
      <font>
        <color rgb="FFFF0000"/>
      </font>
      <fill>
        <patternFill>
          <bgColor rgb="FFFF0000"/>
        </patternFill>
      </fill>
    </dxf>
    <dxf>
      <font>
        <color rgb="FF92D050"/>
      </font>
      <fill>
        <patternFill>
          <bgColor rgb="FF92D050"/>
        </patternFill>
      </fill>
    </dxf>
  </dxfs>
  <tableStyles count="0" defaultTableStyle="TableStyleMedium2" defaultPivotStyle="PivotStyleLight16"/>
  <colors>
    <mruColors>
      <color rgb="FFFF3300"/>
      <color rgb="FF5B9BD5"/>
      <color rgb="FFFF9999"/>
      <color rgb="FFFF99CC"/>
      <color rgb="FFFFCCFF"/>
      <color rgb="FFFFFFFF"/>
      <color rgb="FFFFCCCC"/>
      <color rgb="FFFF7C80"/>
      <color rgb="FF008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304800</xdr:colOff>
      <xdr:row>58</xdr:row>
      <xdr:rowOff>161925</xdr:rowOff>
    </xdr:from>
    <xdr:to>
      <xdr:col>12</xdr:col>
      <xdr:colOff>114300</xdr:colOff>
      <xdr:row>66</xdr:row>
      <xdr:rowOff>66675</xdr:rowOff>
    </xdr:to>
    <xdr:sp macro="" textlink="">
      <xdr:nvSpPr>
        <xdr:cNvPr id="4137" name="Dikdörtgen 89"/>
        <xdr:cNvSpPr>
          <a:spLocks noChangeArrowheads="1"/>
        </xdr:cNvSpPr>
      </xdr:nvSpPr>
      <xdr:spPr bwMode="auto">
        <a:xfrm flipV="1">
          <a:off x="1524000" y="11763375"/>
          <a:ext cx="5905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upright="1"/>
        <a:lstStyle/>
        <a:p>
          <a:pPr algn="ctr" rtl="0">
            <a:lnSpc>
              <a:spcPts val="2100"/>
            </a:lnSpc>
            <a:defRPr sz="1000"/>
          </a:pPr>
          <a:r>
            <a:rPr lang="tr-TR" sz="3200" b="0" i="0" u="none" strike="noStrike" baseline="0">
              <a:solidFill>
                <a:srgbClr val="002060"/>
              </a:solidFill>
              <a:latin typeface="Times New Roman" panose="02020603050405020304" pitchFamily="18" charset="0"/>
              <a:cs typeface="Times New Roman" panose="02020603050405020304" pitchFamily="18" charset="0"/>
            </a:rPr>
            <a:t>2018/2019      </a:t>
          </a:r>
          <a:endParaRPr lang="tr-TR" sz="3200" b="0" i="0" u="none" strike="noStrike" baseline="0">
            <a:solidFill>
              <a:srgbClr val="414751"/>
            </a:solidFill>
            <a:latin typeface="Times New Roman" panose="02020603050405020304" pitchFamily="18" charset="0"/>
            <a:cs typeface="Times New Roman" panose="02020603050405020304" pitchFamily="18" charset="0"/>
          </a:endParaRPr>
        </a:p>
        <a:p>
          <a:pPr algn="l" rtl="0">
            <a:defRPr sz="1000"/>
          </a:pPr>
          <a:r>
            <a:rPr lang="tr-TR" sz="1000" b="0" i="0" u="none" strike="noStrike" baseline="0">
              <a:solidFill>
                <a:srgbClr val="414751"/>
              </a:solidFill>
              <a:latin typeface="Century Schoolbook"/>
            </a:rPr>
            <a:t> </a:t>
          </a:r>
        </a:p>
      </xdr:txBody>
    </xdr:sp>
    <xdr:clientData/>
  </xdr:twoCellAnchor>
  <xdr:twoCellAnchor>
    <xdr:from>
      <xdr:col>0</xdr:col>
      <xdr:colOff>47625</xdr:colOff>
      <xdr:row>6</xdr:row>
      <xdr:rowOff>48406</xdr:rowOff>
    </xdr:from>
    <xdr:to>
      <xdr:col>13</xdr:col>
      <xdr:colOff>495357</xdr:colOff>
      <xdr:row>71</xdr:row>
      <xdr:rowOff>57342</xdr:rowOff>
    </xdr:to>
    <xdr:grpSp>
      <xdr:nvGrpSpPr>
        <xdr:cNvPr id="42" name="Grup 41"/>
        <xdr:cNvGrpSpPr/>
      </xdr:nvGrpSpPr>
      <xdr:grpSpPr>
        <a:xfrm>
          <a:off x="47625" y="1273049"/>
          <a:ext cx="8407911" cy="12704400"/>
          <a:chOff x="-5654709" y="-1"/>
          <a:chExt cx="8374834" cy="12755319"/>
        </a:xfrm>
      </xdr:grpSpPr>
      <xdr:grpSp>
        <xdr:nvGrpSpPr>
          <xdr:cNvPr id="43" name="Group 77"/>
          <xdr:cNvGrpSpPr>
            <a:grpSpLocks/>
          </xdr:cNvGrpSpPr>
        </xdr:nvGrpSpPr>
        <xdr:grpSpPr bwMode="auto">
          <a:xfrm>
            <a:off x="-5654709" y="-1"/>
            <a:ext cx="8374834" cy="12755319"/>
            <a:chOff x="-3379" y="8835"/>
            <a:chExt cx="13202" cy="19212"/>
          </a:xfrm>
        </xdr:grpSpPr>
        <xdr:cxnSp macro="">
          <xdr:nvCxnSpPr>
            <xdr:cNvPr id="50" name="AutoShape 82"/>
            <xdr:cNvCxnSpPr>
              <a:cxnSpLocks noChangeShapeType="1"/>
            </xdr:cNvCxnSpPr>
          </xdr:nvCxnSpPr>
          <xdr:spPr bwMode="auto">
            <a:xfrm>
              <a:off x="-916" y="8848"/>
              <a:ext cx="30" cy="18582"/>
            </a:xfrm>
            <a:prstGeom prst="straightConnector1">
              <a:avLst/>
            </a:prstGeom>
            <a:noFill/>
            <a:ln w="28575">
              <a:solidFill>
                <a:srgbClr val="FEE6D6"/>
              </a:solidFill>
              <a:round/>
              <a:headEnd/>
              <a:tailEnd/>
            </a:ln>
            <a:extLst>
              <a:ext uri="{909E8E84-426E-40DD-AFC4-6F175D3DCCD1}">
                <a14:hiddenFill xmlns:a14="http://schemas.microsoft.com/office/drawing/2010/main">
                  <a:noFill/>
                </a14:hiddenFill>
              </a:ext>
            </a:extLst>
          </xdr:spPr>
        </xdr:cxnSp>
        <xdr:sp macro="" textlink="">
          <xdr:nvSpPr>
            <xdr:cNvPr id="46" name="Rectangle 78"/>
            <xdr:cNvSpPr>
              <a:spLocks noChangeArrowheads="1"/>
            </xdr:cNvSpPr>
          </xdr:nvSpPr>
          <xdr:spPr bwMode="auto">
            <a:xfrm>
              <a:off x="-3379" y="8835"/>
              <a:ext cx="1512" cy="18622"/>
            </a:xfrm>
            <a:prstGeom prst="rect">
              <a:avLst/>
            </a:prstGeom>
            <a:gradFill rotWithShape="1">
              <a:gsLst>
                <a:gs pos="0">
                  <a:srgbClr val="FEB686"/>
                </a:gs>
                <a:gs pos="100000">
                  <a:schemeClr val="accent1">
                    <a:lumMod val="100000"/>
                    <a:lumOff val="0"/>
                  </a:schemeClr>
                </a:gs>
              </a:gsLst>
              <a:lin ang="0" scaled="1"/>
            </a:gradFill>
            <a:ln>
              <a:noFill/>
            </a:ln>
            <a:extLst>
              <a:ext uri="{91240B29-F687-4F45-9708-019B960494DF}">
                <a14:hiddenLine xmlns:a14="http://schemas.microsoft.com/office/drawing/2010/main" w="9525">
                  <a:solidFill>
                    <a:srgbClr val="BFB675"/>
                  </a:solidFill>
                  <a:miter lim="800000"/>
                  <a:headEnd/>
                  <a:tailEnd/>
                </a14:hiddenLine>
              </a:ext>
            </a:extLst>
          </xdr:spPr>
          <xdr:txBody>
            <a:bodyPr rot="0" vert="horz" wrap="square" lIns="91440" tIns="45720" rIns="91440" bIns="45720" anchor="t" anchorCtr="0" upright="1">
              <a:noAutofit/>
            </a:bodyPr>
            <a:lstStyle/>
            <a:p>
              <a:endParaRPr lang="tr-TR"/>
            </a:p>
          </xdr:txBody>
        </xdr:sp>
        <xdr:cxnSp macro="">
          <xdr:nvCxnSpPr>
            <xdr:cNvPr id="47" name="AutoShape 79"/>
            <xdr:cNvCxnSpPr>
              <a:cxnSpLocks noChangeShapeType="1"/>
            </xdr:cNvCxnSpPr>
          </xdr:nvCxnSpPr>
          <xdr:spPr bwMode="auto">
            <a:xfrm>
              <a:off x="-1178" y="9032"/>
              <a:ext cx="52" cy="18441"/>
            </a:xfrm>
            <a:prstGeom prst="straightConnector1">
              <a:avLst/>
            </a:prstGeom>
            <a:noFill/>
            <a:ln w="12700">
              <a:solidFill>
                <a:srgbClr val="FECEAE"/>
              </a:solidFill>
              <a:round/>
              <a:headEnd/>
              <a:tailEnd/>
            </a:ln>
            <a:extLst>
              <a:ext uri="{909E8E84-426E-40DD-AFC4-6F175D3DCCD1}">
                <a14:hiddenFill xmlns:a14="http://schemas.microsoft.com/office/drawing/2010/main">
                  <a:noFill/>
                </a14:hiddenFill>
              </a:ext>
            </a:extLst>
          </xdr:spPr>
        </xdr:cxnSp>
        <xdr:cxnSp macro="">
          <xdr:nvCxnSpPr>
            <xdr:cNvPr id="48" name="AutoShape 80"/>
            <xdr:cNvCxnSpPr>
              <a:cxnSpLocks noChangeShapeType="1"/>
            </xdr:cNvCxnSpPr>
          </xdr:nvCxnSpPr>
          <xdr:spPr bwMode="auto">
            <a:xfrm>
              <a:off x="9804" y="8921"/>
              <a:ext cx="19" cy="19126"/>
            </a:xfrm>
            <a:prstGeom prst="straightConnector1">
              <a:avLst/>
            </a:prstGeom>
            <a:noFill/>
            <a:ln w="28575">
              <a:solidFill>
                <a:schemeClr val="accent1">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49" name="AutoShape 81"/>
            <xdr:cNvCxnSpPr>
              <a:cxnSpLocks noChangeShapeType="1"/>
            </xdr:cNvCxnSpPr>
          </xdr:nvCxnSpPr>
          <xdr:spPr bwMode="auto">
            <a:xfrm flipH="1">
              <a:off x="-1502" y="8907"/>
              <a:ext cx="89" cy="18552"/>
            </a:xfrm>
            <a:prstGeom prst="straightConnector1">
              <a:avLst/>
            </a:prstGeom>
            <a:noFill/>
            <a:ln w="57150">
              <a:solidFill>
                <a:srgbClr val="FECEAE"/>
              </a:solidFill>
              <a:round/>
              <a:headEnd/>
              <a:tailEnd/>
            </a:ln>
            <a:extLst>
              <a:ext uri="{909E8E84-426E-40DD-AFC4-6F175D3DCCD1}">
                <a14:hiddenFill xmlns:a14="http://schemas.microsoft.com/office/drawing/2010/main">
                  <a:noFill/>
                </a14:hiddenFill>
              </a:ext>
            </a:extLst>
          </xdr:spPr>
        </xdr:cxnSp>
      </xdr:grpSp>
      <xdr:sp macro="" textlink="">
        <xdr:nvSpPr>
          <xdr:cNvPr id="44" name="Oval 43"/>
          <xdr:cNvSpPr>
            <a:spLocks noChangeArrowheads="1"/>
          </xdr:cNvSpPr>
        </xdr:nvSpPr>
        <xdr:spPr bwMode="auto">
          <a:xfrm>
            <a:off x="-5101346" y="7632573"/>
            <a:ext cx="1101885" cy="1071218"/>
          </a:xfrm>
          <a:prstGeom prst="ellipse">
            <a:avLst/>
          </a:prstGeom>
          <a:solidFill>
            <a:schemeClr val="accent1">
              <a:lumMod val="100000"/>
              <a:lumOff val="0"/>
            </a:schemeClr>
          </a:solidFill>
          <a:ln w="38100" cmpd="dbl">
            <a:solidFill>
              <a:schemeClr val="accent1">
                <a:lumMod val="100000"/>
                <a:lumOff val="0"/>
              </a:schemeClr>
            </a:solidFill>
            <a:round/>
            <a:headEnd/>
            <a:tailEnd/>
          </a:ln>
        </xdr:spPr>
        <xdr:txBody>
          <a:bodyPr rot="0" vert="horz" wrap="square" lIns="91440" tIns="45720" rIns="91440" bIns="45720" anchor="t" anchorCtr="0" upright="1">
            <a:noAutofit/>
          </a:bodyPr>
          <a:lstStyle/>
          <a:p>
            <a:endParaRPr lang="tr-TR"/>
          </a:p>
        </xdr:txBody>
      </xdr:sp>
      <xdr:sp macro="" textlink="">
        <xdr:nvSpPr>
          <xdr:cNvPr id="45" name="Oval 44"/>
          <xdr:cNvSpPr>
            <a:spLocks noChangeArrowheads="1"/>
          </xdr:cNvSpPr>
        </xdr:nvSpPr>
        <xdr:spPr bwMode="auto">
          <a:xfrm flipH="1">
            <a:off x="-4407303" y="9009473"/>
            <a:ext cx="407842" cy="380029"/>
          </a:xfrm>
          <a:prstGeom prst="ellipse">
            <a:avLst/>
          </a:prstGeom>
          <a:solidFill>
            <a:schemeClr val="accent1">
              <a:lumMod val="100000"/>
              <a:lumOff val="0"/>
            </a:schemeClr>
          </a:solidFill>
          <a:ln w="38100" cmpd="dbl">
            <a:solidFill>
              <a:schemeClr val="accent1">
                <a:lumMod val="100000"/>
                <a:lumOff val="0"/>
              </a:schemeClr>
            </a:solidFill>
            <a:round/>
            <a:headEnd/>
            <a:tailEnd/>
          </a:ln>
          <a:effectLst/>
          <a:extLst>
            <a:ext uri="{AF507438-7753-43E0-B8FC-AC1667EBCBE1}">
              <a14:hiddenEffects xmlns:a14="http://schemas.microsoft.com/office/drawing/2010/main">
                <a:effectLst>
                  <a:outerShdw dist="45791" dir="3378596" algn="ctr" rotWithShape="0">
                    <a:srgbClr val="1F2F3F">
                      <a:alpha val="50000"/>
                    </a:srgbClr>
                  </a:outerShdw>
                </a:effectLst>
              </a14:hiddenEffects>
            </a:ext>
          </a:extLst>
        </xdr:spPr>
        <xdr:txBody>
          <a:bodyPr rot="0" vert="horz" wrap="square" lIns="91440" tIns="45720" rIns="91440" bIns="45720" anchor="t" anchorCtr="0" upright="1">
            <a:noAutofit/>
          </a:bodyPr>
          <a:lstStyle/>
          <a:p>
            <a:endParaRPr lang="tr-TR"/>
          </a:p>
        </xdr:txBody>
      </xdr:sp>
    </xdr:grpSp>
    <xdr:clientData/>
  </xdr:twoCellAnchor>
  <xdr:twoCellAnchor>
    <xdr:from>
      <xdr:col>4</xdr:col>
      <xdr:colOff>161925</xdr:colOff>
      <xdr:row>45</xdr:row>
      <xdr:rowOff>76200</xdr:rowOff>
    </xdr:from>
    <xdr:to>
      <xdr:col>10</xdr:col>
      <xdr:colOff>264051</xdr:colOff>
      <xdr:row>55</xdr:row>
      <xdr:rowOff>114300</xdr:rowOff>
    </xdr:to>
    <xdr:pic>
      <xdr:nvPicPr>
        <xdr:cNvPr id="51" name="Resim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9201150"/>
          <a:ext cx="3759726"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285750</xdr:colOff>
      <xdr:row>5</xdr:row>
      <xdr:rowOff>19050</xdr:rowOff>
    </xdr:from>
    <xdr:to>
      <xdr:col>13</xdr:col>
      <xdr:colOff>133350</xdr:colOff>
      <xdr:row>43</xdr:row>
      <xdr:rowOff>38100</xdr:rowOff>
    </xdr:to>
    <xdr:sp macro="" textlink="">
      <xdr:nvSpPr>
        <xdr:cNvPr id="4135" name="Rectangle 39"/>
        <xdr:cNvSpPr>
          <a:spLocks noChangeArrowheads="1"/>
        </xdr:cNvSpPr>
      </xdr:nvSpPr>
      <xdr:spPr bwMode="auto">
        <a:xfrm>
          <a:off x="895350" y="1066800"/>
          <a:ext cx="7162800" cy="771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upright="1"/>
        <a:lstStyle/>
        <a:p>
          <a:pPr algn="ctr" rtl="0">
            <a:defRPr sz="1000"/>
          </a:pPr>
          <a:endParaRPr lang="tr-TR" sz="2800" b="0" i="0" u="none" strike="noStrike" baseline="0">
            <a:solidFill>
              <a:srgbClr val="002060"/>
            </a:solidFill>
            <a:latin typeface="Times New Roman" panose="02020603050405020304" pitchFamily="18" charset="0"/>
            <a:cs typeface="Times New Roman" panose="02020603050405020304" pitchFamily="18" charset="0"/>
          </a:endParaRPr>
        </a:p>
        <a:p>
          <a:pPr algn="ctr" rtl="0">
            <a:defRPr sz="1000"/>
          </a:pPr>
          <a:endParaRPr lang="tr-TR" sz="2800" b="0" i="0" u="none" strike="noStrike" baseline="0">
            <a:solidFill>
              <a:srgbClr val="002060"/>
            </a:solidFill>
            <a:latin typeface="Times New Roman" panose="02020603050405020304" pitchFamily="18" charset="0"/>
            <a:cs typeface="Times New Roman" panose="02020603050405020304" pitchFamily="18" charset="0"/>
          </a:endParaRPr>
        </a:p>
        <a:p>
          <a:pPr algn="ctr" rtl="0">
            <a:defRPr sz="1000"/>
          </a:pPr>
          <a:endParaRPr lang="tr-TR" sz="2000" b="0" i="0" u="none" strike="noStrike" baseline="0">
            <a:solidFill>
              <a:srgbClr val="002060"/>
            </a:solidFill>
            <a:latin typeface="Times New Roman" panose="02020603050405020304" pitchFamily="18" charset="0"/>
            <a:cs typeface="Times New Roman" panose="02020603050405020304" pitchFamily="18" charset="0"/>
          </a:endParaRPr>
        </a:p>
        <a:p>
          <a:pPr marL="0" indent="0" algn="ctr" rtl="0">
            <a:defRPr sz="1000"/>
          </a:pPr>
          <a:r>
            <a:rPr lang="tr-TR" sz="3600" b="0" i="0" u="none" strike="noStrike" baseline="0">
              <a:solidFill>
                <a:srgbClr val="002060"/>
              </a:solidFill>
              <a:latin typeface="Times New Roman" panose="02020603050405020304" pitchFamily="18" charset="0"/>
              <a:ea typeface="+mn-ea"/>
              <a:cs typeface="Times New Roman" panose="02020603050405020304" pitchFamily="18" charset="0"/>
            </a:rPr>
            <a:t>............... İLÇE MİLLİ EĞİTİM MÜDÜRLÜĞÜ</a:t>
          </a:r>
        </a:p>
        <a:p>
          <a:pPr marL="0" indent="0" algn="ctr" rtl="0">
            <a:defRPr sz="1000"/>
          </a:pPr>
          <a:r>
            <a:rPr lang="tr-TR" sz="3600" b="0" i="0" u="none" strike="noStrike" baseline="0">
              <a:solidFill>
                <a:srgbClr val="002060"/>
              </a:solidFill>
              <a:latin typeface="Times New Roman" panose="02020603050405020304" pitchFamily="18" charset="0"/>
              <a:ea typeface="+mn-ea"/>
              <a:cs typeface="Times New Roman" panose="02020603050405020304" pitchFamily="18" charset="0"/>
            </a:rPr>
            <a:t>İşyeri Sağlık ve Güvenlik Birimi</a:t>
          </a:r>
        </a:p>
        <a:p>
          <a:pPr algn="ctr" rtl="0">
            <a:defRPr sz="1000"/>
          </a:pPr>
          <a:r>
            <a:rPr lang="tr-TR" sz="2800" b="0" i="0" u="none" strike="noStrike" baseline="0">
              <a:solidFill>
                <a:srgbClr val="002060"/>
              </a:solidFill>
              <a:latin typeface="Times New Roman" panose="02020603050405020304" pitchFamily="18" charset="0"/>
              <a:cs typeface="Times New Roman" panose="02020603050405020304" pitchFamily="18" charset="0"/>
            </a:rPr>
            <a:t> </a:t>
          </a:r>
          <a:endParaRPr lang="tr-TR" sz="2800" b="0" i="0" u="none" strike="noStrike" baseline="0">
            <a:solidFill>
              <a:srgbClr val="414751"/>
            </a:solidFill>
            <a:latin typeface="Times New Roman" panose="02020603050405020304" pitchFamily="18" charset="0"/>
            <a:cs typeface="Times New Roman" panose="02020603050405020304" pitchFamily="18" charset="0"/>
          </a:endParaRPr>
        </a:p>
        <a:p>
          <a:pPr algn="ctr" rtl="0">
            <a:defRPr sz="1000"/>
          </a:pPr>
          <a:r>
            <a:rPr lang="tr-TR" sz="2800" b="0" i="0" u="none" strike="noStrike" baseline="0">
              <a:solidFill>
                <a:srgbClr val="002060"/>
              </a:solidFill>
              <a:latin typeface="Times New Roman" panose="02020603050405020304" pitchFamily="18" charset="0"/>
              <a:cs typeface="Times New Roman" panose="02020603050405020304" pitchFamily="18" charset="0"/>
            </a:rPr>
            <a:t> </a:t>
          </a:r>
          <a:endParaRPr lang="tr-TR" sz="2800" b="0" i="0" u="none" strike="noStrike" baseline="0">
            <a:solidFill>
              <a:srgbClr val="414751"/>
            </a:solidFill>
            <a:latin typeface="Times New Roman" panose="02020603050405020304" pitchFamily="18" charset="0"/>
            <a:cs typeface="Times New Roman" panose="02020603050405020304" pitchFamily="18" charset="0"/>
          </a:endParaRPr>
        </a:p>
        <a:p>
          <a:pPr algn="ctr" rtl="0">
            <a:defRPr sz="1000"/>
          </a:pPr>
          <a:endParaRPr lang="tr-TR" sz="2800" b="0" i="0" u="none" strike="noStrike" baseline="0">
            <a:solidFill>
              <a:srgbClr val="002060"/>
            </a:solidFill>
            <a:latin typeface="Times New Roman" panose="02020603050405020304" pitchFamily="18" charset="0"/>
            <a:cs typeface="Times New Roman" panose="02020603050405020304" pitchFamily="18" charset="0"/>
          </a:endParaRPr>
        </a:p>
        <a:p>
          <a:pPr algn="ctr" rtl="0">
            <a:defRPr sz="1000"/>
          </a:pPr>
          <a:endParaRPr lang="tr-TR" sz="2800" b="0" i="0" u="none" strike="noStrike" baseline="0">
            <a:solidFill>
              <a:srgbClr val="002060"/>
            </a:solidFill>
            <a:latin typeface="Times New Roman" panose="02020603050405020304" pitchFamily="18" charset="0"/>
            <a:cs typeface="Times New Roman" panose="02020603050405020304" pitchFamily="18" charset="0"/>
          </a:endParaRPr>
        </a:p>
        <a:p>
          <a:pPr algn="ctr" rtl="0">
            <a:defRPr sz="1000"/>
          </a:pPr>
          <a:endParaRPr lang="tr-TR" sz="2800" b="0" i="0" u="none" strike="noStrike" baseline="0">
            <a:solidFill>
              <a:srgbClr val="002060"/>
            </a:solidFill>
            <a:latin typeface="Times New Roman" panose="02020603050405020304" pitchFamily="18" charset="0"/>
            <a:cs typeface="Times New Roman" panose="02020603050405020304" pitchFamily="18" charset="0"/>
          </a:endParaRPr>
        </a:p>
        <a:p>
          <a:pPr algn="ctr" rtl="0">
            <a:defRPr sz="1000"/>
          </a:pPr>
          <a:r>
            <a:rPr lang="tr-TR" sz="2800" b="0" i="0" u="none" strike="noStrike" baseline="0">
              <a:solidFill>
                <a:srgbClr val="002060"/>
              </a:solidFill>
              <a:latin typeface="Times New Roman" panose="02020603050405020304" pitchFamily="18" charset="0"/>
              <a:cs typeface="Times New Roman" panose="02020603050405020304" pitchFamily="18" charset="0"/>
            </a:rPr>
            <a:t> </a:t>
          </a:r>
          <a:endParaRPr lang="tr-TR" sz="2800" b="0" i="0" u="none" strike="noStrike" baseline="0">
            <a:solidFill>
              <a:srgbClr val="414751"/>
            </a:solidFill>
            <a:latin typeface="Times New Roman" panose="02020603050405020304" pitchFamily="18" charset="0"/>
            <a:cs typeface="Times New Roman" panose="02020603050405020304" pitchFamily="18" charset="0"/>
          </a:endParaRPr>
        </a:p>
        <a:p>
          <a:pPr algn="ctr" rtl="0">
            <a:defRPr sz="1000"/>
          </a:pPr>
          <a:r>
            <a:rPr lang="tr-TR" sz="3600" b="0" i="0" u="none" strike="noStrike" baseline="0">
              <a:solidFill>
                <a:srgbClr val="002060"/>
              </a:solidFill>
              <a:latin typeface="Times New Roman" panose="02020603050405020304" pitchFamily="18" charset="0"/>
              <a:cs typeface="Times New Roman" panose="02020603050405020304" pitchFamily="18" charset="0"/>
            </a:rPr>
            <a:t>OKUL/KURUM İSG DURUM</a:t>
          </a:r>
        </a:p>
        <a:p>
          <a:pPr algn="ctr" rtl="0">
            <a:defRPr sz="1000"/>
          </a:pPr>
          <a:r>
            <a:rPr lang="tr-TR" sz="2800" b="0" i="0" u="none" strike="noStrike" baseline="0">
              <a:solidFill>
                <a:srgbClr val="002060"/>
              </a:solidFill>
              <a:latin typeface="Times New Roman" panose="02020603050405020304" pitchFamily="18" charset="0"/>
              <a:cs typeface="Times New Roman" panose="02020603050405020304" pitchFamily="18" charset="0"/>
            </a:rPr>
            <a:t> </a:t>
          </a:r>
          <a:r>
            <a:rPr lang="tr-TR" sz="3600" b="0" i="0" u="none" strike="noStrike" baseline="0">
              <a:solidFill>
                <a:srgbClr val="002060"/>
              </a:solidFill>
              <a:latin typeface="Times New Roman" panose="02020603050405020304" pitchFamily="18" charset="0"/>
              <a:cs typeface="Times New Roman" panose="02020603050405020304" pitchFamily="18" charset="0"/>
            </a:rPr>
            <a:t>DEĞERLENDİRME</a:t>
          </a:r>
        </a:p>
        <a:p>
          <a:pPr algn="ctr" rtl="0">
            <a:defRPr sz="1000"/>
          </a:pPr>
          <a:r>
            <a:rPr lang="tr-TR" sz="3600" b="0" i="0" u="none" strike="noStrike" baseline="0">
              <a:solidFill>
                <a:srgbClr val="002060"/>
              </a:solidFill>
              <a:latin typeface="Times New Roman" panose="02020603050405020304" pitchFamily="18" charset="0"/>
              <a:cs typeface="Times New Roman" panose="02020603050405020304" pitchFamily="18" charset="0"/>
            </a:rPr>
            <a:t> RAPORU</a:t>
          </a:r>
          <a:endParaRPr lang="tr-TR" sz="3600" b="0" i="0" u="none" strike="noStrike" baseline="0">
            <a:solidFill>
              <a:srgbClr val="414751"/>
            </a:solidFill>
            <a:latin typeface="Times New Roman" panose="02020603050405020304" pitchFamily="18" charset="0"/>
            <a:cs typeface="Times New Roman" panose="02020603050405020304" pitchFamily="18" charset="0"/>
          </a:endParaRPr>
        </a:p>
        <a:p>
          <a:pPr algn="l" rtl="0">
            <a:defRPr sz="1000"/>
          </a:pPr>
          <a:r>
            <a:rPr lang="tr-TR" sz="2800" b="0" i="0" u="none" strike="noStrike" baseline="0">
              <a:solidFill>
                <a:srgbClr val="414751"/>
              </a:solidFill>
              <a:latin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21"/>
  <sheetViews>
    <sheetView topLeftCell="A25" zoomScale="70" zoomScaleNormal="70" workbookViewId="0">
      <selection activeCell="V75" sqref="V75"/>
    </sheetView>
  </sheetViews>
  <sheetFormatPr defaultRowHeight="15" x14ac:dyDescent="0.25"/>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7.25" customHeight="1" x14ac:dyDescent="0.25"/>
    <row r="15" ht="17.25" customHeight="1" x14ac:dyDescent="0.25"/>
    <row r="16" ht="17.25" customHeight="1" x14ac:dyDescent="0.25"/>
    <row r="17" ht="17.25" customHeight="1" x14ac:dyDescent="0.25"/>
    <row r="18" ht="17.25" customHeight="1" x14ac:dyDescent="0.25"/>
    <row r="19" ht="17.25" customHeight="1" x14ac:dyDescent="0.25"/>
    <row r="20" ht="17.25" customHeight="1" x14ac:dyDescent="0.25"/>
    <row r="21" ht="17.25" customHeight="1" x14ac:dyDescent="0.25"/>
  </sheetData>
  <printOptions horizontalCentered="1" verticalCentered="1"/>
  <pageMargins left="0.19685039370078741" right="0.19685039370078741" top="0.19685039370078741" bottom="0.19685039370078741" header="0.31496062992125984" footer="0.31496062992125984"/>
  <pageSetup paperSize="9" scale="8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54"/>
  <sheetViews>
    <sheetView tabSelected="1" topLeftCell="A62" zoomScale="30" zoomScaleNormal="30" workbookViewId="0">
      <selection activeCell="G4" sqref="G4:Z5"/>
    </sheetView>
  </sheetViews>
  <sheetFormatPr defaultColWidth="4.7109375" defaultRowHeight="12.75" x14ac:dyDescent="0.25"/>
  <cols>
    <col min="1" max="1" width="16" style="82" customWidth="1"/>
    <col min="2" max="2" width="5.140625" style="82" customWidth="1"/>
    <col min="3" max="3" width="6.5703125" style="82" customWidth="1"/>
    <col min="4" max="6" width="4.7109375" style="82" customWidth="1"/>
    <col min="7" max="7" width="16.28515625" style="82" customWidth="1"/>
    <col min="8" max="13" width="4.7109375" style="82" customWidth="1"/>
    <col min="14" max="14" width="11.140625" style="82" customWidth="1"/>
    <col min="15" max="21" width="4.7109375" style="82" customWidth="1"/>
    <col min="22" max="22" width="29.7109375" style="82" customWidth="1"/>
    <col min="23" max="23" width="210" style="82" customWidth="1"/>
    <col min="24" max="24" width="23.42578125" style="82" customWidth="1"/>
    <col min="25" max="25" width="25.7109375" style="82" customWidth="1"/>
    <col min="26" max="26" width="17.42578125" style="82" customWidth="1"/>
    <col min="27" max="27" width="37.140625" style="82" customWidth="1"/>
    <col min="28" max="31" width="4.7109375" style="82"/>
    <col min="32" max="32" width="97" style="82" customWidth="1"/>
    <col min="33" max="16384" width="4.7109375" style="82"/>
  </cols>
  <sheetData>
    <row r="1" spans="1:32" ht="216" customHeight="1" x14ac:dyDescent="0.7">
      <c r="A1" s="121" t="s">
        <v>348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3"/>
    </row>
    <row r="2" spans="1:32" ht="144.75" customHeight="1" thickBot="1" x14ac:dyDescent="0.3">
      <c r="A2" s="124" t="s">
        <v>255</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6"/>
    </row>
    <row r="3" spans="1:32" ht="78" customHeight="1" x14ac:dyDescent="0.25">
      <c r="A3" s="127" t="s">
        <v>256</v>
      </c>
      <c r="B3" s="128"/>
      <c r="C3" s="128"/>
      <c r="D3" s="128"/>
      <c r="E3" s="128"/>
      <c r="F3" s="128"/>
      <c r="G3" s="135"/>
      <c r="H3" s="136"/>
      <c r="I3" s="136"/>
      <c r="J3" s="136"/>
      <c r="K3" s="136"/>
      <c r="L3" s="136"/>
      <c r="M3" s="136"/>
      <c r="N3" s="136"/>
      <c r="O3" s="136"/>
      <c r="P3" s="136"/>
      <c r="Q3" s="136"/>
      <c r="R3" s="136"/>
      <c r="S3" s="136"/>
      <c r="T3" s="136"/>
      <c r="U3" s="136"/>
      <c r="V3" s="136"/>
      <c r="W3" s="136"/>
      <c r="X3" s="136"/>
      <c r="Y3" s="136"/>
      <c r="Z3" s="137"/>
      <c r="AA3" s="103" t="s">
        <v>257</v>
      </c>
      <c r="AB3" s="129"/>
      <c r="AC3" s="129"/>
      <c r="AD3" s="129"/>
      <c r="AE3" s="129"/>
      <c r="AF3" s="130"/>
    </row>
    <row r="4" spans="1:32" ht="66" customHeight="1" x14ac:dyDescent="0.25">
      <c r="A4" s="155" t="s">
        <v>258</v>
      </c>
      <c r="B4" s="156"/>
      <c r="C4" s="156"/>
      <c r="D4" s="156"/>
      <c r="E4" s="156"/>
      <c r="F4" s="156"/>
      <c r="G4" s="138"/>
      <c r="H4" s="139"/>
      <c r="I4" s="139"/>
      <c r="J4" s="139"/>
      <c r="K4" s="139"/>
      <c r="L4" s="139"/>
      <c r="M4" s="139"/>
      <c r="N4" s="139"/>
      <c r="O4" s="139"/>
      <c r="P4" s="139"/>
      <c r="Q4" s="139"/>
      <c r="R4" s="139"/>
      <c r="S4" s="139"/>
      <c r="T4" s="139"/>
      <c r="U4" s="139"/>
      <c r="V4" s="139"/>
      <c r="W4" s="139"/>
      <c r="X4" s="139"/>
      <c r="Y4" s="139"/>
      <c r="Z4" s="140"/>
      <c r="AA4" s="101" t="s">
        <v>259</v>
      </c>
      <c r="AB4" s="157"/>
      <c r="AC4" s="157"/>
      <c r="AD4" s="157"/>
      <c r="AE4" s="157"/>
      <c r="AF4" s="158"/>
    </row>
    <row r="5" spans="1:32" ht="50.25" customHeight="1" x14ac:dyDescent="0.25">
      <c r="A5" s="155"/>
      <c r="B5" s="156"/>
      <c r="C5" s="156"/>
      <c r="D5" s="156"/>
      <c r="E5" s="156"/>
      <c r="F5" s="156"/>
      <c r="G5" s="141"/>
      <c r="H5" s="142"/>
      <c r="I5" s="142"/>
      <c r="J5" s="142"/>
      <c r="K5" s="142"/>
      <c r="L5" s="142"/>
      <c r="M5" s="142"/>
      <c r="N5" s="142"/>
      <c r="O5" s="142"/>
      <c r="P5" s="142"/>
      <c r="Q5" s="142"/>
      <c r="R5" s="142"/>
      <c r="S5" s="142"/>
      <c r="T5" s="142"/>
      <c r="U5" s="142"/>
      <c r="V5" s="142"/>
      <c r="W5" s="142"/>
      <c r="X5" s="142"/>
      <c r="Y5" s="142"/>
      <c r="Z5" s="143"/>
      <c r="AA5" s="101" t="s">
        <v>260</v>
      </c>
      <c r="AB5" s="157"/>
      <c r="AC5" s="157"/>
      <c r="AD5" s="157"/>
      <c r="AE5" s="157"/>
      <c r="AF5" s="158"/>
    </row>
    <row r="6" spans="1:32" ht="55.5" customHeight="1" thickBot="1" x14ac:dyDescent="0.3">
      <c r="A6" s="131" t="s">
        <v>261</v>
      </c>
      <c r="B6" s="132"/>
      <c r="C6" s="132"/>
      <c r="D6" s="132"/>
      <c r="E6" s="132"/>
      <c r="F6" s="132"/>
      <c r="G6" s="144"/>
      <c r="H6" s="145"/>
      <c r="I6" s="145"/>
      <c r="J6" s="145"/>
      <c r="K6" s="145"/>
      <c r="L6" s="145"/>
      <c r="M6" s="145"/>
      <c r="N6" s="145"/>
      <c r="O6" s="145"/>
      <c r="P6" s="145"/>
      <c r="Q6" s="145"/>
      <c r="R6" s="145"/>
      <c r="S6" s="145"/>
      <c r="T6" s="145"/>
      <c r="U6" s="145"/>
      <c r="V6" s="145"/>
      <c r="W6" s="145"/>
      <c r="X6" s="145"/>
      <c r="Y6" s="145"/>
      <c r="Z6" s="146"/>
      <c r="AA6" s="102" t="s">
        <v>262</v>
      </c>
      <c r="AB6" s="133"/>
      <c r="AC6" s="133"/>
      <c r="AD6" s="133"/>
      <c r="AE6" s="133"/>
      <c r="AF6" s="134"/>
    </row>
    <row r="7" spans="1:32" ht="40.5" customHeight="1" thickBot="1" x14ac:dyDescent="0.3">
      <c r="A7" s="86"/>
      <c r="B7" s="87"/>
      <c r="C7" s="86"/>
      <c r="D7" s="87"/>
      <c r="E7" s="86"/>
      <c r="F7" s="87"/>
      <c r="G7" s="86"/>
      <c r="H7" s="87"/>
      <c r="I7" s="86"/>
      <c r="J7" s="87"/>
      <c r="K7" s="86"/>
      <c r="L7" s="87"/>
      <c r="M7" s="86"/>
      <c r="N7" s="87"/>
      <c r="O7" s="86"/>
      <c r="P7" s="87"/>
      <c r="Q7" s="86"/>
      <c r="R7" s="87"/>
      <c r="S7" s="86"/>
      <c r="T7" s="87"/>
      <c r="U7" s="86"/>
      <c r="V7" s="87"/>
      <c r="W7" s="86"/>
      <c r="X7" s="86"/>
      <c r="Y7" s="87"/>
      <c r="Z7" s="87"/>
      <c r="AA7" s="87"/>
      <c r="AB7" s="86"/>
      <c r="AC7" s="87"/>
      <c r="AD7" s="86"/>
      <c r="AE7" s="87"/>
      <c r="AF7" s="86"/>
    </row>
    <row r="8" spans="1:32" ht="61.5" customHeight="1" thickBot="1" x14ac:dyDescent="0.3">
      <c r="A8" s="147" t="s">
        <v>312</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9"/>
    </row>
    <row r="9" spans="1:32" ht="48.75" customHeight="1" x14ac:dyDescent="0.25">
      <c r="A9" s="150" t="s">
        <v>263</v>
      </c>
      <c r="B9" s="151"/>
      <c r="C9" s="151"/>
      <c r="D9" s="151"/>
      <c r="E9" s="151"/>
      <c r="F9" s="151"/>
      <c r="G9" s="151"/>
      <c r="H9" s="151"/>
      <c r="I9" s="151"/>
      <c r="J9" s="151"/>
      <c r="K9" s="151"/>
      <c r="L9" s="151"/>
      <c r="M9" s="151"/>
      <c r="N9" s="151"/>
      <c r="O9" s="151"/>
      <c r="P9" s="151"/>
      <c r="Q9" s="151"/>
      <c r="R9" s="151"/>
      <c r="S9" s="151"/>
      <c r="T9" s="151"/>
      <c r="U9" s="152"/>
      <c r="V9" s="153" t="s">
        <v>264</v>
      </c>
      <c r="W9" s="151"/>
      <c r="X9" s="151"/>
      <c r="Y9" s="151"/>
      <c r="Z9" s="151"/>
      <c r="AA9" s="151"/>
      <c r="AB9" s="151"/>
      <c r="AC9" s="151"/>
      <c r="AD9" s="151"/>
      <c r="AE9" s="151"/>
      <c r="AF9" s="154"/>
    </row>
    <row r="10" spans="1:32" ht="49.5" customHeight="1" x14ac:dyDescent="0.25">
      <c r="A10" s="159" t="s">
        <v>265</v>
      </c>
      <c r="B10" s="160"/>
      <c r="C10" s="160"/>
      <c r="D10" s="160"/>
      <c r="E10" s="160"/>
      <c r="F10" s="161"/>
      <c r="G10" s="162"/>
      <c r="H10" s="163"/>
      <c r="I10" s="163"/>
      <c r="J10" s="163"/>
      <c r="K10" s="164"/>
      <c r="L10" s="165" t="s">
        <v>266</v>
      </c>
      <c r="M10" s="166"/>
      <c r="N10" s="166"/>
      <c r="O10" s="166"/>
      <c r="P10" s="167"/>
      <c r="Q10" s="162"/>
      <c r="R10" s="163"/>
      <c r="S10" s="163"/>
      <c r="T10" s="163"/>
      <c r="U10" s="164"/>
      <c r="V10" s="169" t="s">
        <v>267</v>
      </c>
      <c r="W10" s="170"/>
      <c r="X10" s="170"/>
      <c r="Y10" s="170"/>
      <c r="Z10" s="170"/>
      <c r="AA10" s="171"/>
      <c r="AB10" s="162"/>
      <c r="AC10" s="163"/>
      <c r="AD10" s="163"/>
      <c r="AE10" s="163"/>
      <c r="AF10" s="168"/>
    </row>
    <row r="11" spans="1:32" ht="49.5" customHeight="1" x14ac:dyDescent="0.25">
      <c r="A11" s="159" t="s">
        <v>268</v>
      </c>
      <c r="B11" s="160"/>
      <c r="C11" s="160"/>
      <c r="D11" s="160"/>
      <c r="E11" s="160"/>
      <c r="F11" s="161"/>
      <c r="G11" s="162"/>
      <c r="H11" s="163"/>
      <c r="I11" s="163"/>
      <c r="J11" s="163"/>
      <c r="K11" s="164"/>
      <c r="L11" s="165" t="s">
        <v>269</v>
      </c>
      <c r="M11" s="166"/>
      <c r="N11" s="166"/>
      <c r="O11" s="166"/>
      <c r="P11" s="167"/>
      <c r="Q11" s="162"/>
      <c r="R11" s="163"/>
      <c r="S11" s="163"/>
      <c r="T11" s="163"/>
      <c r="U11" s="164"/>
      <c r="V11" s="162" t="s">
        <v>344</v>
      </c>
      <c r="W11" s="163"/>
      <c r="X11" s="163"/>
      <c r="Y11" s="163"/>
      <c r="Z11" s="163"/>
      <c r="AA11" s="164"/>
      <c r="AB11" s="162"/>
      <c r="AC11" s="163"/>
      <c r="AD11" s="163"/>
      <c r="AE11" s="163"/>
      <c r="AF11" s="168"/>
    </row>
    <row r="12" spans="1:32" ht="64.5" customHeight="1" x14ac:dyDescent="0.25">
      <c r="A12" s="159" t="s">
        <v>270</v>
      </c>
      <c r="B12" s="160"/>
      <c r="C12" s="160"/>
      <c r="D12" s="160"/>
      <c r="E12" s="160"/>
      <c r="F12" s="161"/>
      <c r="G12" s="162"/>
      <c r="H12" s="163"/>
      <c r="I12" s="163"/>
      <c r="J12" s="163"/>
      <c r="K12" s="164"/>
      <c r="L12" s="165" t="s">
        <v>271</v>
      </c>
      <c r="M12" s="166"/>
      <c r="N12" s="166"/>
      <c r="O12" s="166"/>
      <c r="P12" s="167"/>
      <c r="Q12" s="162"/>
      <c r="R12" s="163"/>
      <c r="S12" s="163"/>
      <c r="T12" s="163"/>
      <c r="U12" s="164"/>
      <c r="V12" s="162" t="s">
        <v>345</v>
      </c>
      <c r="W12" s="163"/>
      <c r="X12" s="163"/>
      <c r="Y12" s="163"/>
      <c r="Z12" s="163"/>
      <c r="AA12" s="164"/>
      <c r="AB12" s="162"/>
      <c r="AC12" s="163"/>
      <c r="AD12" s="163"/>
      <c r="AE12" s="163"/>
      <c r="AF12" s="168"/>
    </row>
    <row r="13" spans="1:32" ht="46.5" customHeight="1" thickBot="1" x14ac:dyDescent="0.3">
      <c r="A13" s="159" t="s">
        <v>272</v>
      </c>
      <c r="B13" s="160"/>
      <c r="C13" s="160"/>
      <c r="D13" s="160"/>
      <c r="E13" s="160"/>
      <c r="F13" s="161"/>
      <c r="G13" s="162"/>
      <c r="H13" s="163"/>
      <c r="I13" s="163"/>
      <c r="J13" s="163"/>
      <c r="K13" s="164"/>
      <c r="L13" s="165" t="s">
        <v>273</v>
      </c>
      <c r="M13" s="166"/>
      <c r="N13" s="166"/>
      <c r="O13" s="166"/>
      <c r="P13" s="167"/>
      <c r="Q13" s="162"/>
      <c r="R13" s="163"/>
      <c r="S13" s="163"/>
      <c r="T13" s="163"/>
      <c r="U13" s="164"/>
      <c r="V13" s="172" t="s">
        <v>346</v>
      </c>
      <c r="W13" s="173"/>
      <c r="X13" s="173"/>
      <c r="Y13" s="173"/>
      <c r="Z13" s="173"/>
      <c r="AA13" s="174"/>
      <c r="AB13" s="175"/>
      <c r="AC13" s="176"/>
      <c r="AD13" s="176"/>
      <c r="AE13" s="176"/>
      <c r="AF13" s="177"/>
    </row>
    <row r="14" spans="1:32" ht="54" customHeight="1" thickBot="1" x14ac:dyDescent="0.75">
      <c r="A14" s="193" t="s">
        <v>274</v>
      </c>
      <c r="B14" s="194"/>
      <c r="C14" s="194"/>
      <c r="D14" s="194"/>
      <c r="E14" s="194"/>
      <c r="F14" s="195"/>
      <c r="G14" s="175"/>
      <c r="H14" s="176"/>
      <c r="I14" s="176"/>
      <c r="J14" s="176"/>
      <c r="K14" s="196"/>
      <c r="L14" s="197" t="s">
        <v>274</v>
      </c>
      <c r="M14" s="198"/>
      <c r="N14" s="198"/>
      <c r="O14" s="198"/>
      <c r="P14" s="199"/>
      <c r="Q14" s="175"/>
      <c r="R14" s="176"/>
      <c r="S14" s="176"/>
      <c r="T14" s="176"/>
      <c r="U14" s="196"/>
      <c r="V14" s="200" t="s">
        <v>275</v>
      </c>
      <c r="W14" s="200"/>
      <c r="X14" s="200"/>
      <c r="Y14" s="200"/>
      <c r="Z14" s="200"/>
      <c r="AA14" s="200"/>
      <c r="AB14" s="201"/>
      <c r="AC14" s="201"/>
      <c r="AD14" s="175"/>
      <c r="AE14" s="175"/>
      <c r="AF14" s="202"/>
    </row>
    <row r="15" spans="1:32" ht="8.25" customHeight="1" thickBot="1" x14ac:dyDescent="0.3"/>
    <row r="16" spans="1:32" ht="18" hidden="1" customHeight="1" x14ac:dyDescent="0.25"/>
    <row r="17" spans="1:32" ht="94.5" customHeight="1" thickBot="1" x14ac:dyDescent="0.3">
      <c r="A17" s="95" t="s">
        <v>276</v>
      </c>
      <c r="B17" s="178" t="s">
        <v>277</v>
      </c>
      <c r="C17" s="179"/>
      <c r="D17" s="179"/>
      <c r="E17" s="179"/>
      <c r="F17" s="179"/>
      <c r="G17" s="179"/>
      <c r="H17" s="179"/>
      <c r="I17" s="179"/>
      <c r="J17" s="179"/>
      <c r="K17" s="179"/>
      <c r="L17" s="179"/>
      <c r="M17" s="179"/>
      <c r="N17" s="179"/>
      <c r="O17" s="179"/>
      <c r="P17" s="179"/>
      <c r="Q17" s="179"/>
      <c r="R17" s="179"/>
      <c r="S17" s="179"/>
      <c r="T17" s="179"/>
      <c r="U17" s="179"/>
      <c r="V17" s="179"/>
      <c r="W17" s="180"/>
      <c r="X17" s="96" t="s">
        <v>308</v>
      </c>
      <c r="Y17" s="97" t="s">
        <v>309</v>
      </c>
      <c r="Z17" s="97" t="s">
        <v>310</v>
      </c>
      <c r="AA17" s="98" t="s">
        <v>311</v>
      </c>
      <c r="AB17" s="178" t="s">
        <v>278</v>
      </c>
      <c r="AC17" s="179"/>
      <c r="AD17" s="179"/>
      <c r="AE17" s="179"/>
      <c r="AF17" s="181"/>
    </row>
    <row r="18" spans="1:32" ht="93" customHeight="1" thickBot="1" x14ac:dyDescent="0.3">
      <c r="A18" s="182" t="s">
        <v>279</v>
      </c>
      <c r="B18" s="183"/>
      <c r="C18" s="183"/>
      <c r="D18" s="183"/>
      <c r="E18" s="183"/>
      <c r="F18" s="183"/>
      <c r="G18" s="183"/>
      <c r="H18" s="183"/>
      <c r="I18" s="183"/>
      <c r="J18" s="183"/>
      <c r="K18" s="183"/>
      <c r="L18" s="183"/>
      <c r="M18" s="183"/>
      <c r="N18" s="183"/>
      <c r="O18" s="183"/>
      <c r="P18" s="183"/>
      <c r="Q18" s="183"/>
      <c r="R18" s="183"/>
      <c r="S18" s="183"/>
      <c r="T18" s="183"/>
      <c r="U18" s="183"/>
      <c r="V18" s="183"/>
      <c r="W18" s="183"/>
      <c r="X18" s="184"/>
      <c r="Y18" s="183"/>
      <c r="Z18" s="183"/>
      <c r="AA18" s="183"/>
      <c r="AB18" s="183"/>
      <c r="AC18" s="183"/>
      <c r="AD18" s="183"/>
      <c r="AE18" s="183"/>
      <c r="AF18" s="185"/>
    </row>
    <row r="19" spans="1:32" ht="60.75" customHeight="1" x14ac:dyDescent="0.25">
      <c r="A19" s="99">
        <v>1</v>
      </c>
      <c r="B19" s="186" t="s">
        <v>18</v>
      </c>
      <c r="C19" s="186"/>
      <c r="D19" s="186"/>
      <c r="E19" s="186"/>
      <c r="F19" s="186"/>
      <c r="G19" s="186"/>
      <c r="H19" s="186"/>
      <c r="I19" s="186"/>
      <c r="J19" s="186"/>
      <c r="K19" s="186"/>
      <c r="L19" s="186"/>
      <c r="M19" s="186"/>
      <c r="N19" s="186"/>
      <c r="O19" s="186"/>
      <c r="P19" s="186"/>
      <c r="Q19" s="186"/>
      <c r="R19" s="186"/>
      <c r="S19" s="186"/>
      <c r="T19" s="186"/>
      <c r="U19" s="186"/>
      <c r="V19" s="186"/>
      <c r="W19" s="186"/>
      <c r="X19" s="88"/>
      <c r="Y19" s="84"/>
      <c r="Z19" s="84"/>
      <c r="AA19" s="84"/>
      <c r="AB19" s="187"/>
      <c r="AC19" s="188"/>
      <c r="AD19" s="188"/>
      <c r="AE19" s="188"/>
      <c r="AF19" s="189"/>
    </row>
    <row r="20" spans="1:32" ht="71.25" customHeight="1" x14ac:dyDescent="0.25">
      <c r="A20" s="100">
        <v>2</v>
      </c>
      <c r="B20" s="186" t="s">
        <v>19</v>
      </c>
      <c r="C20" s="186"/>
      <c r="D20" s="186"/>
      <c r="E20" s="186"/>
      <c r="F20" s="186"/>
      <c r="G20" s="186"/>
      <c r="H20" s="186"/>
      <c r="I20" s="186"/>
      <c r="J20" s="186"/>
      <c r="K20" s="186"/>
      <c r="L20" s="186"/>
      <c r="M20" s="186"/>
      <c r="N20" s="186"/>
      <c r="O20" s="186"/>
      <c r="P20" s="186"/>
      <c r="Q20" s="186"/>
      <c r="R20" s="186"/>
      <c r="S20" s="186"/>
      <c r="T20" s="186"/>
      <c r="U20" s="186"/>
      <c r="V20" s="186"/>
      <c r="W20" s="186"/>
      <c r="X20" s="88"/>
      <c r="Y20" s="85"/>
      <c r="Z20" s="85"/>
      <c r="AA20" s="85"/>
      <c r="AB20" s="190"/>
      <c r="AC20" s="191"/>
      <c r="AD20" s="191"/>
      <c r="AE20" s="191"/>
      <c r="AF20" s="192"/>
    </row>
    <row r="21" spans="1:32" ht="108" customHeight="1" x14ac:dyDescent="0.25">
      <c r="A21" s="100">
        <v>3</v>
      </c>
      <c r="B21" s="186" t="s">
        <v>313</v>
      </c>
      <c r="C21" s="186"/>
      <c r="D21" s="186"/>
      <c r="E21" s="186"/>
      <c r="F21" s="186"/>
      <c r="G21" s="186"/>
      <c r="H21" s="186"/>
      <c r="I21" s="186"/>
      <c r="J21" s="186"/>
      <c r="K21" s="186"/>
      <c r="L21" s="186"/>
      <c r="M21" s="186"/>
      <c r="N21" s="186"/>
      <c r="O21" s="186"/>
      <c r="P21" s="186"/>
      <c r="Q21" s="186"/>
      <c r="R21" s="186"/>
      <c r="S21" s="186"/>
      <c r="T21" s="186"/>
      <c r="U21" s="186"/>
      <c r="V21" s="186"/>
      <c r="W21" s="186"/>
      <c r="X21" s="89"/>
      <c r="Y21" s="85"/>
      <c r="Z21" s="85"/>
      <c r="AA21" s="85"/>
      <c r="AB21" s="190"/>
      <c r="AC21" s="191"/>
      <c r="AD21" s="191"/>
      <c r="AE21" s="191"/>
      <c r="AF21" s="192"/>
    </row>
    <row r="22" spans="1:32" ht="77.25" customHeight="1" x14ac:dyDescent="0.25">
      <c r="A22" s="100">
        <v>4</v>
      </c>
      <c r="B22" s="186" t="s">
        <v>20</v>
      </c>
      <c r="C22" s="186"/>
      <c r="D22" s="186"/>
      <c r="E22" s="186"/>
      <c r="F22" s="186"/>
      <c r="G22" s="186"/>
      <c r="H22" s="186"/>
      <c r="I22" s="186"/>
      <c r="J22" s="186"/>
      <c r="K22" s="186"/>
      <c r="L22" s="186"/>
      <c r="M22" s="186"/>
      <c r="N22" s="186"/>
      <c r="O22" s="186"/>
      <c r="P22" s="186"/>
      <c r="Q22" s="186"/>
      <c r="R22" s="186"/>
      <c r="S22" s="186"/>
      <c r="T22" s="186"/>
      <c r="U22" s="186"/>
      <c r="V22" s="186"/>
      <c r="W22" s="186"/>
      <c r="X22" s="88"/>
      <c r="Y22" s="85"/>
      <c r="Z22" s="85"/>
      <c r="AA22" s="85"/>
      <c r="AB22" s="190"/>
      <c r="AC22" s="191"/>
      <c r="AD22" s="191"/>
      <c r="AE22" s="191"/>
      <c r="AF22" s="192"/>
    </row>
    <row r="23" spans="1:32" ht="90" customHeight="1" x14ac:dyDescent="0.25">
      <c r="A23" s="100">
        <v>5</v>
      </c>
      <c r="B23" s="186" t="s">
        <v>21</v>
      </c>
      <c r="C23" s="186"/>
      <c r="D23" s="186"/>
      <c r="E23" s="186"/>
      <c r="F23" s="186"/>
      <c r="G23" s="186"/>
      <c r="H23" s="186"/>
      <c r="I23" s="186"/>
      <c r="J23" s="186"/>
      <c r="K23" s="186"/>
      <c r="L23" s="186"/>
      <c r="M23" s="186"/>
      <c r="N23" s="186"/>
      <c r="O23" s="186"/>
      <c r="P23" s="186"/>
      <c r="Q23" s="186"/>
      <c r="R23" s="186"/>
      <c r="S23" s="186"/>
      <c r="T23" s="186"/>
      <c r="U23" s="186"/>
      <c r="V23" s="186"/>
      <c r="W23" s="186"/>
      <c r="X23" s="88"/>
      <c r="Y23" s="85"/>
      <c r="Z23" s="85"/>
      <c r="AA23" s="85"/>
      <c r="AB23" s="190"/>
      <c r="AC23" s="191"/>
      <c r="AD23" s="191"/>
      <c r="AE23" s="191"/>
      <c r="AF23" s="192"/>
    </row>
    <row r="24" spans="1:32" ht="78.75" customHeight="1" x14ac:dyDescent="0.25">
      <c r="A24" s="100">
        <v>6</v>
      </c>
      <c r="B24" s="186" t="s">
        <v>22</v>
      </c>
      <c r="C24" s="186"/>
      <c r="D24" s="186"/>
      <c r="E24" s="186"/>
      <c r="F24" s="186"/>
      <c r="G24" s="186"/>
      <c r="H24" s="186"/>
      <c r="I24" s="186"/>
      <c r="J24" s="186"/>
      <c r="K24" s="186"/>
      <c r="L24" s="186"/>
      <c r="M24" s="186"/>
      <c r="N24" s="186"/>
      <c r="O24" s="186"/>
      <c r="P24" s="186"/>
      <c r="Q24" s="186"/>
      <c r="R24" s="186"/>
      <c r="S24" s="186"/>
      <c r="T24" s="186"/>
      <c r="U24" s="186"/>
      <c r="V24" s="186"/>
      <c r="W24" s="186"/>
      <c r="X24" s="88"/>
      <c r="Y24" s="85"/>
      <c r="Z24" s="85"/>
      <c r="AA24" s="85"/>
      <c r="AB24" s="190"/>
      <c r="AC24" s="191"/>
      <c r="AD24" s="191"/>
      <c r="AE24" s="191"/>
      <c r="AF24" s="192"/>
    </row>
    <row r="25" spans="1:32" ht="125.25" customHeight="1" x14ac:dyDescent="0.25">
      <c r="A25" s="100">
        <v>7</v>
      </c>
      <c r="B25" s="186" t="s">
        <v>189</v>
      </c>
      <c r="C25" s="186"/>
      <c r="D25" s="186"/>
      <c r="E25" s="186"/>
      <c r="F25" s="186"/>
      <c r="G25" s="186"/>
      <c r="H25" s="186"/>
      <c r="I25" s="186"/>
      <c r="J25" s="186"/>
      <c r="K25" s="186"/>
      <c r="L25" s="186"/>
      <c r="M25" s="186"/>
      <c r="N25" s="186"/>
      <c r="O25" s="186"/>
      <c r="P25" s="186"/>
      <c r="Q25" s="186"/>
      <c r="R25" s="186"/>
      <c r="S25" s="186"/>
      <c r="T25" s="186"/>
      <c r="U25" s="186"/>
      <c r="V25" s="186"/>
      <c r="W25" s="186"/>
      <c r="X25" s="89"/>
      <c r="Y25" s="85"/>
      <c r="Z25" s="85"/>
      <c r="AA25" s="85"/>
      <c r="AB25" s="190"/>
      <c r="AC25" s="191"/>
      <c r="AD25" s="191"/>
      <c r="AE25" s="191"/>
      <c r="AF25" s="192"/>
    </row>
    <row r="26" spans="1:32" ht="88.5" customHeight="1" x14ac:dyDescent="0.25">
      <c r="A26" s="100">
        <v>8</v>
      </c>
      <c r="B26" s="186" t="s">
        <v>23</v>
      </c>
      <c r="C26" s="186"/>
      <c r="D26" s="186"/>
      <c r="E26" s="186"/>
      <c r="F26" s="186"/>
      <c r="G26" s="186"/>
      <c r="H26" s="186"/>
      <c r="I26" s="186"/>
      <c r="J26" s="186"/>
      <c r="K26" s="186"/>
      <c r="L26" s="186"/>
      <c r="M26" s="186"/>
      <c r="N26" s="186"/>
      <c r="O26" s="186"/>
      <c r="P26" s="186"/>
      <c r="Q26" s="186"/>
      <c r="R26" s="186"/>
      <c r="S26" s="186"/>
      <c r="T26" s="186"/>
      <c r="U26" s="186"/>
      <c r="V26" s="186"/>
      <c r="W26" s="186"/>
      <c r="X26" s="88"/>
      <c r="Y26" s="85"/>
      <c r="Z26" s="85"/>
      <c r="AA26" s="85"/>
      <c r="AB26" s="190"/>
      <c r="AC26" s="191"/>
      <c r="AD26" s="191"/>
      <c r="AE26" s="191"/>
      <c r="AF26" s="192"/>
    </row>
    <row r="27" spans="1:32" ht="207.75" customHeight="1" x14ac:dyDescent="0.25">
      <c r="A27" s="100">
        <v>9</v>
      </c>
      <c r="B27" s="186" t="s">
        <v>190</v>
      </c>
      <c r="C27" s="186"/>
      <c r="D27" s="186"/>
      <c r="E27" s="186"/>
      <c r="F27" s="186"/>
      <c r="G27" s="186"/>
      <c r="H27" s="186"/>
      <c r="I27" s="186"/>
      <c r="J27" s="186"/>
      <c r="K27" s="186"/>
      <c r="L27" s="186"/>
      <c r="M27" s="186"/>
      <c r="N27" s="186"/>
      <c r="O27" s="186"/>
      <c r="P27" s="186"/>
      <c r="Q27" s="186"/>
      <c r="R27" s="186"/>
      <c r="S27" s="186"/>
      <c r="T27" s="186"/>
      <c r="U27" s="186"/>
      <c r="V27" s="186"/>
      <c r="W27" s="186"/>
      <c r="X27" s="89"/>
      <c r="Y27" s="85"/>
      <c r="Z27" s="85"/>
      <c r="AA27" s="85"/>
      <c r="AB27" s="190"/>
      <c r="AC27" s="191"/>
      <c r="AD27" s="191"/>
      <c r="AE27" s="191"/>
      <c r="AF27" s="192"/>
    </row>
    <row r="28" spans="1:32" ht="104.25" customHeight="1" x14ac:dyDescent="0.25">
      <c r="A28" s="100">
        <v>10</v>
      </c>
      <c r="B28" s="186" t="s">
        <v>24</v>
      </c>
      <c r="C28" s="186"/>
      <c r="D28" s="186"/>
      <c r="E28" s="186"/>
      <c r="F28" s="186"/>
      <c r="G28" s="186"/>
      <c r="H28" s="186"/>
      <c r="I28" s="186"/>
      <c r="J28" s="186"/>
      <c r="K28" s="186"/>
      <c r="L28" s="186"/>
      <c r="M28" s="186"/>
      <c r="N28" s="186"/>
      <c r="O28" s="186"/>
      <c r="P28" s="186"/>
      <c r="Q28" s="186"/>
      <c r="R28" s="186"/>
      <c r="S28" s="186"/>
      <c r="T28" s="186"/>
      <c r="U28" s="186"/>
      <c r="V28" s="186"/>
      <c r="W28" s="186"/>
      <c r="X28" s="88"/>
      <c r="Y28" s="85"/>
      <c r="Z28" s="85"/>
      <c r="AA28" s="85"/>
      <c r="AB28" s="190"/>
      <c r="AC28" s="191"/>
      <c r="AD28" s="191"/>
      <c r="AE28" s="191"/>
      <c r="AF28" s="192"/>
    </row>
    <row r="29" spans="1:32" ht="162.75" customHeight="1" x14ac:dyDescent="0.25">
      <c r="A29" s="100">
        <v>11</v>
      </c>
      <c r="B29" s="204" t="s">
        <v>314</v>
      </c>
      <c r="C29" s="204"/>
      <c r="D29" s="204"/>
      <c r="E29" s="204"/>
      <c r="F29" s="204"/>
      <c r="G29" s="204"/>
      <c r="H29" s="204"/>
      <c r="I29" s="204"/>
      <c r="J29" s="204"/>
      <c r="K29" s="204"/>
      <c r="L29" s="204"/>
      <c r="M29" s="204"/>
      <c r="N29" s="204"/>
      <c r="O29" s="204"/>
      <c r="P29" s="204"/>
      <c r="Q29" s="204"/>
      <c r="R29" s="204"/>
      <c r="S29" s="204"/>
      <c r="T29" s="204"/>
      <c r="U29" s="204"/>
      <c r="V29" s="204"/>
      <c r="W29" s="204"/>
      <c r="X29" s="90"/>
      <c r="Y29" s="85"/>
      <c r="Z29" s="85"/>
      <c r="AA29" s="85"/>
      <c r="AB29" s="190"/>
      <c r="AC29" s="191"/>
      <c r="AD29" s="191"/>
      <c r="AE29" s="191"/>
      <c r="AF29" s="192"/>
    </row>
    <row r="30" spans="1:32" ht="144" customHeight="1" thickBot="1" x14ac:dyDescent="0.3">
      <c r="A30" s="100">
        <v>12</v>
      </c>
      <c r="B30" s="186" t="s">
        <v>315</v>
      </c>
      <c r="C30" s="186"/>
      <c r="D30" s="186"/>
      <c r="E30" s="186"/>
      <c r="F30" s="186"/>
      <c r="G30" s="186"/>
      <c r="H30" s="186"/>
      <c r="I30" s="186"/>
      <c r="J30" s="186"/>
      <c r="K30" s="186"/>
      <c r="L30" s="186"/>
      <c r="M30" s="186"/>
      <c r="N30" s="186"/>
      <c r="O30" s="186"/>
      <c r="P30" s="186"/>
      <c r="Q30" s="186"/>
      <c r="R30" s="186"/>
      <c r="S30" s="186"/>
      <c r="T30" s="186"/>
      <c r="U30" s="186"/>
      <c r="V30" s="186"/>
      <c r="W30" s="186"/>
      <c r="X30" s="89"/>
      <c r="Y30" s="85"/>
      <c r="Z30" s="85"/>
      <c r="AA30" s="85"/>
      <c r="AB30" s="190"/>
      <c r="AC30" s="191"/>
      <c r="AD30" s="191"/>
      <c r="AE30" s="191"/>
      <c r="AF30" s="192"/>
    </row>
    <row r="31" spans="1:32" ht="80.25" customHeight="1" thickBot="1" x14ac:dyDescent="0.3">
      <c r="A31" s="182" t="s">
        <v>280</v>
      </c>
      <c r="B31" s="183" t="s">
        <v>280</v>
      </c>
      <c r="C31" s="183"/>
      <c r="D31" s="183"/>
      <c r="E31" s="183"/>
      <c r="F31" s="183"/>
      <c r="G31" s="183"/>
      <c r="H31" s="183"/>
      <c r="I31" s="183"/>
      <c r="J31" s="183"/>
      <c r="K31" s="183"/>
      <c r="L31" s="183"/>
      <c r="M31" s="183"/>
      <c r="N31" s="183"/>
      <c r="O31" s="183"/>
      <c r="P31" s="183"/>
      <c r="Q31" s="183"/>
      <c r="R31" s="183"/>
      <c r="S31" s="183"/>
      <c r="T31" s="183"/>
      <c r="U31" s="183"/>
      <c r="V31" s="183"/>
      <c r="W31" s="183"/>
      <c r="X31" s="203"/>
      <c r="Y31" s="183"/>
      <c r="Z31" s="183"/>
      <c r="AA31" s="183"/>
      <c r="AB31" s="183"/>
      <c r="AC31" s="183"/>
      <c r="AD31" s="183"/>
      <c r="AE31" s="183"/>
      <c r="AF31" s="185"/>
    </row>
    <row r="32" spans="1:32" ht="66.75" customHeight="1" x14ac:dyDescent="0.25">
      <c r="A32" s="100">
        <v>13</v>
      </c>
      <c r="B32" s="186" t="s">
        <v>25</v>
      </c>
      <c r="C32" s="186"/>
      <c r="D32" s="186"/>
      <c r="E32" s="186"/>
      <c r="F32" s="186"/>
      <c r="G32" s="186"/>
      <c r="H32" s="186"/>
      <c r="I32" s="186"/>
      <c r="J32" s="186"/>
      <c r="K32" s="186"/>
      <c r="L32" s="186"/>
      <c r="M32" s="186"/>
      <c r="N32" s="186"/>
      <c r="O32" s="186"/>
      <c r="P32" s="186"/>
      <c r="Q32" s="186"/>
      <c r="R32" s="186"/>
      <c r="S32" s="186"/>
      <c r="T32" s="186"/>
      <c r="U32" s="186"/>
      <c r="V32" s="186"/>
      <c r="W32" s="186"/>
      <c r="X32" s="88"/>
      <c r="Y32" s="85"/>
      <c r="Z32" s="85"/>
      <c r="AA32" s="85"/>
      <c r="AB32" s="190"/>
      <c r="AC32" s="191"/>
      <c r="AD32" s="191"/>
      <c r="AE32" s="191"/>
      <c r="AF32" s="192"/>
    </row>
    <row r="33" spans="1:32" ht="63.75" customHeight="1" x14ac:dyDescent="0.25">
      <c r="A33" s="100">
        <v>14</v>
      </c>
      <c r="B33" s="186" t="s">
        <v>26</v>
      </c>
      <c r="C33" s="186"/>
      <c r="D33" s="186"/>
      <c r="E33" s="186"/>
      <c r="F33" s="186"/>
      <c r="G33" s="186"/>
      <c r="H33" s="186"/>
      <c r="I33" s="186"/>
      <c r="J33" s="186"/>
      <c r="K33" s="186"/>
      <c r="L33" s="186"/>
      <c r="M33" s="186"/>
      <c r="N33" s="186"/>
      <c r="O33" s="186"/>
      <c r="P33" s="186"/>
      <c r="Q33" s="186"/>
      <c r="R33" s="186"/>
      <c r="S33" s="186"/>
      <c r="T33" s="186"/>
      <c r="U33" s="186"/>
      <c r="V33" s="186"/>
      <c r="W33" s="186"/>
      <c r="X33" s="88"/>
      <c r="Y33" s="85"/>
      <c r="Z33" s="85"/>
      <c r="AA33" s="85"/>
      <c r="AB33" s="190"/>
      <c r="AC33" s="191"/>
      <c r="AD33" s="191"/>
      <c r="AE33" s="191"/>
      <c r="AF33" s="192"/>
    </row>
    <row r="34" spans="1:32" ht="76.5" customHeight="1" x14ac:dyDescent="0.25">
      <c r="A34" s="100">
        <v>15</v>
      </c>
      <c r="B34" s="186" t="s">
        <v>27</v>
      </c>
      <c r="C34" s="186"/>
      <c r="D34" s="186"/>
      <c r="E34" s="186"/>
      <c r="F34" s="186"/>
      <c r="G34" s="186"/>
      <c r="H34" s="186"/>
      <c r="I34" s="186"/>
      <c r="J34" s="186"/>
      <c r="K34" s="186"/>
      <c r="L34" s="186"/>
      <c r="M34" s="186"/>
      <c r="N34" s="186"/>
      <c r="O34" s="186"/>
      <c r="P34" s="186"/>
      <c r="Q34" s="186"/>
      <c r="R34" s="186"/>
      <c r="S34" s="186"/>
      <c r="T34" s="186"/>
      <c r="U34" s="186"/>
      <c r="V34" s="186"/>
      <c r="W34" s="186"/>
      <c r="X34" s="88"/>
      <c r="Y34" s="85"/>
      <c r="Z34" s="85"/>
      <c r="AA34" s="85"/>
      <c r="AB34" s="190"/>
      <c r="AC34" s="191"/>
      <c r="AD34" s="191"/>
      <c r="AE34" s="191"/>
      <c r="AF34" s="192"/>
    </row>
    <row r="35" spans="1:32" ht="72" customHeight="1" x14ac:dyDescent="0.25">
      <c r="A35" s="100">
        <v>16</v>
      </c>
      <c r="B35" s="186" t="s">
        <v>28</v>
      </c>
      <c r="C35" s="186"/>
      <c r="D35" s="186"/>
      <c r="E35" s="186"/>
      <c r="F35" s="186"/>
      <c r="G35" s="186"/>
      <c r="H35" s="186"/>
      <c r="I35" s="186"/>
      <c r="J35" s="186"/>
      <c r="K35" s="186"/>
      <c r="L35" s="186"/>
      <c r="M35" s="186"/>
      <c r="N35" s="186"/>
      <c r="O35" s="186"/>
      <c r="P35" s="186"/>
      <c r="Q35" s="186"/>
      <c r="R35" s="186"/>
      <c r="S35" s="186"/>
      <c r="T35" s="186"/>
      <c r="U35" s="186"/>
      <c r="V35" s="186"/>
      <c r="W35" s="186"/>
      <c r="X35" s="88"/>
      <c r="Y35" s="85"/>
      <c r="Z35" s="85"/>
      <c r="AA35" s="85"/>
      <c r="AB35" s="190"/>
      <c r="AC35" s="191"/>
      <c r="AD35" s="191"/>
      <c r="AE35" s="191"/>
      <c r="AF35" s="192"/>
    </row>
    <row r="36" spans="1:32" ht="67.5" customHeight="1" x14ac:dyDescent="0.25">
      <c r="A36" s="100">
        <v>17</v>
      </c>
      <c r="B36" s="186" t="s">
        <v>29</v>
      </c>
      <c r="C36" s="186"/>
      <c r="D36" s="186"/>
      <c r="E36" s="186"/>
      <c r="F36" s="186"/>
      <c r="G36" s="186"/>
      <c r="H36" s="186"/>
      <c r="I36" s="186"/>
      <c r="J36" s="186"/>
      <c r="K36" s="186"/>
      <c r="L36" s="186"/>
      <c r="M36" s="186"/>
      <c r="N36" s="186"/>
      <c r="O36" s="186"/>
      <c r="P36" s="186"/>
      <c r="Q36" s="186"/>
      <c r="R36" s="186"/>
      <c r="S36" s="186"/>
      <c r="T36" s="186"/>
      <c r="U36" s="186"/>
      <c r="V36" s="186"/>
      <c r="W36" s="186"/>
      <c r="X36" s="88"/>
      <c r="Y36" s="85"/>
      <c r="Z36" s="85"/>
      <c r="AA36" s="85"/>
      <c r="AB36" s="190"/>
      <c r="AC36" s="191"/>
      <c r="AD36" s="191"/>
      <c r="AE36" s="191"/>
      <c r="AF36" s="192"/>
    </row>
    <row r="37" spans="1:32" ht="106.5" customHeight="1" x14ac:dyDescent="0.25">
      <c r="A37" s="100">
        <v>18</v>
      </c>
      <c r="B37" s="186" t="s">
        <v>316</v>
      </c>
      <c r="C37" s="186"/>
      <c r="D37" s="186"/>
      <c r="E37" s="186"/>
      <c r="F37" s="186"/>
      <c r="G37" s="186"/>
      <c r="H37" s="186"/>
      <c r="I37" s="186"/>
      <c r="J37" s="186"/>
      <c r="K37" s="186"/>
      <c r="L37" s="186"/>
      <c r="M37" s="186"/>
      <c r="N37" s="186"/>
      <c r="O37" s="186"/>
      <c r="P37" s="186"/>
      <c r="Q37" s="186"/>
      <c r="R37" s="186"/>
      <c r="S37" s="186"/>
      <c r="T37" s="186"/>
      <c r="U37" s="186"/>
      <c r="V37" s="186"/>
      <c r="W37" s="186"/>
      <c r="X37" s="89"/>
      <c r="Y37" s="85"/>
      <c r="Z37" s="85"/>
      <c r="AA37" s="85"/>
      <c r="AB37" s="190"/>
      <c r="AC37" s="191"/>
      <c r="AD37" s="191"/>
      <c r="AE37" s="191"/>
      <c r="AF37" s="192"/>
    </row>
    <row r="38" spans="1:32" ht="117.75" customHeight="1" thickBot="1" x14ac:dyDescent="0.3">
      <c r="A38" s="100">
        <v>19</v>
      </c>
      <c r="B38" s="186" t="s">
        <v>317</v>
      </c>
      <c r="C38" s="186"/>
      <c r="D38" s="186"/>
      <c r="E38" s="186"/>
      <c r="F38" s="186"/>
      <c r="G38" s="186"/>
      <c r="H38" s="186"/>
      <c r="I38" s="186"/>
      <c r="J38" s="186"/>
      <c r="K38" s="186"/>
      <c r="L38" s="186"/>
      <c r="M38" s="186"/>
      <c r="N38" s="186"/>
      <c r="O38" s="186"/>
      <c r="P38" s="186"/>
      <c r="Q38" s="186"/>
      <c r="R38" s="186"/>
      <c r="S38" s="186"/>
      <c r="T38" s="186"/>
      <c r="U38" s="186"/>
      <c r="V38" s="186"/>
      <c r="W38" s="186"/>
      <c r="X38" s="89"/>
      <c r="Y38" s="85"/>
      <c r="Z38" s="85"/>
      <c r="AA38" s="85"/>
      <c r="AB38" s="190"/>
      <c r="AC38" s="191"/>
      <c r="AD38" s="191"/>
      <c r="AE38" s="191"/>
      <c r="AF38" s="192"/>
    </row>
    <row r="39" spans="1:32" ht="93" customHeight="1" thickBot="1" x14ac:dyDescent="0.3">
      <c r="A39" s="182" t="s">
        <v>281</v>
      </c>
      <c r="B39" s="183"/>
      <c r="C39" s="183"/>
      <c r="D39" s="183"/>
      <c r="E39" s="183"/>
      <c r="F39" s="183"/>
      <c r="G39" s="183"/>
      <c r="H39" s="183"/>
      <c r="I39" s="183"/>
      <c r="J39" s="183"/>
      <c r="K39" s="183"/>
      <c r="L39" s="183"/>
      <c r="M39" s="183"/>
      <c r="N39" s="183"/>
      <c r="O39" s="183"/>
      <c r="P39" s="183"/>
      <c r="Q39" s="183"/>
      <c r="R39" s="183"/>
      <c r="S39" s="183"/>
      <c r="T39" s="183"/>
      <c r="U39" s="183"/>
      <c r="V39" s="183"/>
      <c r="W39" s="183"/>
      <c r="X39" s="203"/>
      <c r="Y39" s="183"/>
      <c r="Z39" s="183"/>
      <c r="AA39" s="183"/>
      <c r="AB39" s="183"/>
      <c r="AC39" s="183"/>
      <c r="AD39" s="183"/>
      <c r="AE39" s="183"/>
      <c r="AF39" s="185"/>
    </row>
    <row r="40" spans="1:32" ht="86.25" customHeight="1" x14ac:dyDescent="0.25">
      <c r="A40" s="100">
        <v>20</v>
      </c>
      <c r="B40" s="186" t="s">
        <v>30</v>
      </c>
      <c r="C40" s="186"/>
      <c r="D40" s="186"/>
      <c r="E40" s="186"/>
      <c r="F40" s="186"/>
      <c r="G40" s="186"/>
      <c r="H40" s="186"/>
      <c r="I40" s="186"/>
      <c r="J40" s="186"/>
      <c r="K40" s="186"/>
      <c r="L40" s="186"/>
      <c r="M40" s="186"/>
      <c r="N40" s="186"/>
      <c r="O40" s="186"/>
      <c r="P40" s="186"/>
      <c r="Q40" s="186"/>
      <c r="R40" s="186"/>
      <c r="S40" s="186"/>
      <c r="T40" s="186"/>
      <c r="U40" s="186"/>
      <c r="V40" s="186"/>
      <c r="W40" s="186"/>
      <c r="X40" s="91"/>
      <c r="Y40" s="92"/>
      <c r="Z40" s="92"/>
      <c r="AA40" s="92"/>
      <c r="AB40" s="205"/>
      <c r="AC40" s="206"/>
      <c r="AD40" s="206"/>
      <c r="AE40" s="206"/>
      <c r="AF40" s="207"/>
    </row>
    <row r="41" spans="1:32" ht="99.75" customHeight="1" x14ac:dyDescent="0.25">
      <c r="A41" s="100">
        <v>21</v>
      </c>
      <c r="B41" s="186" t="s">
        <v>195</v>
      </c>
      <c r="C41" s="186"/>
      <c r="D41" s="186"/>
      <c r="E41" s="186"/>
      <c r="F41" s="186"/>
      <c r="G41" s="186"/>
      <c r="H41" s="186"/>
      <c r="I41" s="186"/>
      <c r="J41" s="186"/>
      <c r="K41" s="186"/>
      <c r="L41" s="186"/>
      <c r="M41" s="186"/>
      <c r="N41" s="186"/>
      <c r="O41" s="186"/>
      <c r="P41" s="186"/>
      <c r="Q41" s="186"/>
      <c r="R41" s="186"/>
      <c r="S41" s="186"/>
      <c r="T41" s="186"/>
      <c r="U41" s="186"/>
      <c r="V41" s="186"/>
      <c r="W41" s="186"/>
      <c r="X41" s="91"/>
      <c r="Y41" s="92"/>
      <c r="Z41" s="92"/>
      <c r="AA41" s="92"/>
      <c r="AB41" s="205"/>
      <c r="AC41" s="206"/>
      <c r="AD41" s="206"/>
      <c r="AE41" s="206"/>
      <c r="AF41" s="207"/>
    </row>
    <row r="42" spans="1:32" ht="74.25" customHeight="1" x14ac:dyDescent="0.25">
      <c r="A42" s="100">
        <v>22</v>
      </c>
      <c r="B42" s="186" t="s">
        <v>31</v>
      </c>
      <c r="C42" s="186"/>
      <c r="D42" s="186"/>
      <c r="E42" s="186"/>
      <c r="F42" s="186"/>
      <c r="G42" s="186"/>
      <c r="H42" s="186"/>
      <c r="I42" s="186"/>
      <c r="J42" s="186"/>
      <c r="K42" s="186"/>
      <c r="L42" s="186"/>
      <c r="M42" s="186"/>
      <c r="N42" s="186"/>
      <c r="O42" s="186"/>
      <c r="P42" s="186"/>
      <c r="Q42" s="186"/>
      <c r="R42" s="186"/>
      <c r="S42" s="186"/>
      <c r="T42" s="186"/>
      <c r="U42" s="186"/>
      <c r="V42" s="186"/>
      <c r="W42" s="186"/>
      <c r="X42" s="91"/>
      <c r="Y42" s="92"/>
      <c r="Z42" s="92"/>
      <c r="AA42" s="92"/>
      <c r="AB42" s="205"/>
      <c r="AC42" s="206"/>
      <c r="AD42" s="206"/>
      <c r="AE42" s="206"/>
      <c r="AF42" s="207"/>
    </row>
    <row r="43" spans="1:32" ht="99.75" customHeight="1" x14ac:dyDescent="0.25">
      <c r="A43" s="100">
        <v>23</v>
      </c>
      <c r="B43" s="186" t="s">
        <v>196</v>
      </c>
      <c r="C43" s="186"/>
      <c r="D43" s="186"/>
      <c r="E43" s="186"/>
      <c r="F43" s="186"/>
      <c r="G43" s="186"/>
      <c r="H43" s="186"/>
      <c r="I43" s="186"/>
      <c r="J43" s="186"/>
      <c r="K43" s="186"/>
      <c r="L43" s="186"/>
      <c r="M43" s="186"/>
      <c r="N43" s="186"/>
      <c r="O43" s="186"/>
      <c r="P43" s="186"/>
      <c r="Q43" s="186"/>
      <c r="R43" s="186"/>
      <c r="S43" s="186"/>
      <c r="T43" s="186"/>
      <c r="U43" s="186"/>
      <c r="V43" s="186"/>
      <c r="W43" s="186"/>
      <c r="X43" s="91"/>
      <c r="Y43" s="92"/>
      <c r="Z43" s="92"/>
      <c r="AA43" s="92"/>
      <c r="AB43" s="205"/>
      <c r="AC43" s="206"/>
      <c r="AD43" s="206"/>
      <c r="AE43" s="206"/>
      <c r="AF43" s="207"/>
    </row>
    <row r="44" spans="1:32" ht="111" customHeight="1" x14ac:dyDescent="0.25">
      <c r="A44" s="100">
        <v>24</v>
      </c>
      <c r="B44" s="186" t="s">
        <v>197</v>
      </c>
      <c r="C44" s="186"/>
      <c r="D44" s="186"/>
      <c r="E44" s="186"/>
      <c r="F44" s="186"/>
      <c r="G44" s="186"/>
      <c r="H44" s="186"/>
      <c r="I44" s="186"/>
      <c r="J44" s="186"/>
      <c r="K44" s="186"/>
      <c r="L44" s="186"/>
      <c r="M44" s="186"/>
      <c r="N44" s="186"/>
      <c r="O44" s="186"/>
      <c r="P44" s="186"/>
      <c r="Q44" s="186"/>
      <c r="R44" s="186"/>
      <c r="S44" s="186"/>
      <c r="T44" s="186"/>
      <c r="U44" s="186"/>
      <c r="V44" s="186"/>
      <c r="W44" s="186"/>
      <c r="X44" s="91"/>
      <c r="Y44" s="92"/>
      <c r="Z44" s="92"/>
      <c r="AA44" s="92"/>
      <c r="AB44" s="205"/>
      <c r="AC44" s="206"/>
      <c r="AD44" s="206"/>
      <c r="AE44" s="206"/>
      <c r="AF44" s="207"/>
    </row>
    <row r="45" spans="1:32" ht="105" customHeight="1" x14ac:dyDescent="0.25">
      <c r="A45" s="100">
        <v>25</v>
      </c>
      <c r="B45" s="186" t="s">
        <v>198</v>
      </c>
      <c r="C45" s="186"/>
      <c r="D45" s="186"/>
      <c r="E45" s="186"/>
      <c r="F45" s="186"/>
      <c r="G45" s="186"/>
      <c r="H45" s="186"/>
      <c r="I45" s="186"/>
      <c r="J45" s="186"/>
      <c r="K45" s="186"/>
      <c r="L45" s="186"/>
      <c r="M45" s="186"/>
      <c r="N45" s="186"/>
      <c r="O45" s="186"/>
      <c r="P45" s="186"/>
      <c r="Q45" s="186"/>
      <c r="R45" s="186"/>
      <c r="S45" s="186"/>
      <c r="T45" s="186"/>
      <c r="U45" s="186"/>
      <c r="V45" s="186"/>
      <c r="W45" s="186"/>
      <c r="X45" s="91"/>
      <c r="Y45" s="92"/>
      <c r="Z45" s="92"/>
      <c r="AA45" s="92"/>
      <c r="AB45" s="205"/>
      <c r="AC45" s="206"/>
      <c r="AD45" s="206"/>
      <c r="AE45" s="206"/>
      <c r="AF45" s="207"/>
    </row>
    <row r="46" spans="1:32" ht="76.5" customHeight="1" x14ac:dyDescent="0.25">
      <c r="A46" s="100">
        <v>26</v>
      </c>
      <c r="B46" s="186" t="s">
        <v>32</v>
      </c>
      <c r="C46" s="186"/>
      <c r="D46" s="186"/>
      <c r="E46" s="186"/>
      <c r="F46" s="186"/>
      <c r="G46" s="186"/>
      <c r="H46" s="186"/>
      <c r="I46" s="186"/>
      <c r="J46" s="186"/>
      <c r="K46" s="186"/>
      <c r="L46" s="186"/>
      <c r="M46" s="186"/>
      <c r="N46" s="186"/>
      <c r="O46" s="186"/>
      <c r="P46" s="186"/>
      <c r="Q46" s="186"/>
      <c r="R46" s="186"/>
      <c r="S46" s="186"/>
      <c r="T46" s="186"/>
      <c r="U46" s="186"/>
      <c r="V46" s="186"/>
      <c r="W46" s="186"/>
      <c r="X46" s="91"/>
      <c r="Y46" s="92"/>
      <c r="Z46" s="92"/>
      <c r="AA46" s="92"/>
      <c r="AB46" s="205"/>
      <c r="AC46" s="206"/>
      <c r="AD46" s="206"/>
      <c r="AE46" s="206"/>
      <c r="AF46" s="207"/>
    </row>
    <row r="47" spans="1:32" ht="144" customHeight="1" x14ac:dyDescent="0.25">
      <c r="A47" s="100">
        <v>27</v>
      </c>
      <c r="B47" s="186" t="s">
        <v>318</v>
      </c>
      <c r="C47" s="186"/>
      <c r="D47" s="186"/>
      <c r="E47" s="186"/>
      <c r="F47" s="186"/>
      <c r="G47" s="186"/>
      <c r="H47" s="186"/>
      <c r="I47" s="186"/>
      <c r="J47" s="186"/>
      <c r="K47" s="186"/>
      <c r="L47" s="186"/>
      <c r="M47" s="186"/>
      <c r="N47" s="186"/>
      <c r="O47" s="186"/>
      <c r="P47" s="186"/>
      <c r="Q47" s="186"/>
      <c r="R47" s="186"/>
      <c r="S47" s="186"/>
      <c r="T47" s="186"/>
      <c r="U47" s="186"/>
      <c r="V47" s="186"/>
      <c r="W47" s="186"/>
      <c r="X47" s="91"/>
      <c r="Y47" s="92"/>
      <c r="Z47" s="92"/>
      <c r="AA47" s="92"/>
      <c r="AB47" s="205"/>
      <c r="AC47" s="206"/>
      <c r="AD47" s="206"/>
      <c r="AE47" s="206"/>
      <c r="AF47" s="207"/>
    </row>
    <row r="48" spans="1:32" ht="78.75" customHeight="1" x14ac:dyDescent="0.25">
      <c r="A48" s="100">
        <v>28</v>
      </c>
      <c r="B48" s="186" t="s">
        <v>33</v>
      </c>
      <c r="C48" s="186"/>
      <c r="D48" s="186"/>
      <c r="E48" s="186"/>
      <c r="F48" s="186"/>
      <c r="G48" s="186"/>
      <c r="H48" s="186"/>
      <c r="I48" s="186"/>
      <c r="J48" s="186"/>
      <c r="K48" s="186"/>
      <c r="L48" s="186"/>
      <c r="M48" s="186"/>
      <c r="N48" s="186"/>
      <c r="O48" s="186"/>
      <c r="P48" s="186"/>
      <c r="Q48" s="186"/>
      <c r="R48" s="186"/>
      <c r="S48" s="186"/>
      <c r="T48" s="186"/>
      <c r="U48" s="186"/>
      <c r="V48" s="186"/>
      <c r="W48" s="186"/>
      <c r="X48" s="91"/>
      <c r="Y48" s="92"/>
      <c r="Z48" s="92"/>
      <c r="AA48" s="92"/>
      <c r="AB48" s="205"/>
      <c r="AC48" s="206"/>
      <c r="AD48" s="206"/>
      <c r="AE48" s="206"/>
      <c r="AF48" s="207"/>
    </row>
    <row r="49" spans="1:32" ht="130.5" customHeight="1" x14ac:dyDescent="0.25">
      <c r="A49" s="100">
        <v>29</v>
      </c>
      <c r="B49" s="186" t="s">
        <v>319</v>
      </c>
      <c r="C49" s="186"/>
      <c r="D49" s="186"/>
      <c r="E49" s="186"/>
      <c r="F49" s="186"/>
      <c r="G49" s="186"/>
      <c r="H49" s="186"/>
      <c r="I49" s="186"/>
      <c r="J49" s="186"/>
      <c r="K49" s="186"/>
      <c r="L49" s="186"/>
      <c r="M49" s="186"/>
      <c r="N49" s="186"/>
      <c r="O49" s="186"/>
      <c r="P49" s="186"/>
      <c r="Q49" s="186"/>
      <c r="R49" s="186"/>
      <c r="S49" s="186"/>
      <c r="T49" s="186"/>
      <c r="U49" s="186"/>
      <c r="V49" s="186"/>
      <c r="W49" s="186"/>
      <c r="X49" s="91"/>
      <c r="Y49" s="92"/>
      <c r="Z49" s="92"/>
      <c r="AA49" s="92"/>
      <c r="AB49" s="205"/>
      <c r="AC49" s="206"/>
      <c r="AD49" s="206"/>
      <c r="AE49" s="206"/>
      <c r="AF49" s="207"/>
    </row>
    <row r="50" spans="1:32" ht="67.5" customHeight="1" x14ac:dyDescent="0.25">
      <c r="A50" s="100">
        <v>30</v>
      </c>
      <c r="B50" s="186" t="s">
        <v>320</v>
      </c>
      <c r="C50" s="186"/>
      <c r="D50" s="186"/>
      <c r="E50" s="186"/>
      <c r="F50" s="186"/>
      <c r="G50" s="186"/>
      <c r="H50" s="186"/>
      <c r="I50" s="186"/>
      <c r="J50" s="186"/>
      <c r="K50" s="186"/>
      <c r="L50" s="186"/>
      <c r="M50" s="186"/>
      <c r="N50" s="186"/>
      <c r="O50" s="186"/>
      <c r="P50" s="186"/>
      <c r="Q50" s="186"/>
      <c r="R50" s="186"/>
      <c r="S50" s="186"/>
      <c r="T50" s="186"/>
      <c r="U50" s="186"/>
      <c r="V50" s="186"/>
      <c r="W50" s="186"/>
      <c r="X50" s="91"/>
      <c r="Y50" s="92"/>
      <c r="Z50" s="92"/>
      <c r="AA50" s="92"/>
      <c r="AB50" s="205"/>
      <c r="AC50" s="206"/>
      <c r="AD50" s="206"/>
      <c r="AE50" s="206"/>
      <c r="AF50" s="207"/>
    </row>
    <row r="51" spans="1:32" ht="98.25" customHeight="1" x14ac:dyDescent="0.25">
      <c r="A51" s="100">
        <v>31</v>
      </c>
      <c r="B51" s="186" t="s">
        <v>321</v>
      </c>
      <c r="C51" s="186"/>
      <c r="D51" s="186"/>
      <c r="E51" s="186"/>
      <c r="F51" s="186"/>
      <c r="G51" s="186"/>
      <c r="H51" s="186"/>
      <c r="I51" s="186"/>
      <c r="J51" s="186"/>
      <c r="K51" s="186"/>
      <c r="L51" s="186"/>
      <c r="M51" s="186"/>
      <c r="N51" s="186"/>
      <c r="O51" s="186"/>
      <c r="P51" s="186"/>
      <c r="Q51" s="186"/>
      <c r="R51" s="186"/>
      <c r="S51" s="186"/>
      <c r="T51" s="186"/>
      <c r="U51" s="186"/>
      <c r="V51" s="186"/>
      <c r="W51" s="186"/>
      <c r="X51" s="91"/>
      <c r="Y51" s="92"/>
      <c r="Z51" s="92"/>
      <c r="AA51" s="92"/>
      <c r="AB51" s="205"/>
      <c r="AC51" s="206"/>
      <c r="AD51" s="206"/>
      <c r="AE51" s="206"/>
      <c r="AF51" s="207"/>
    </row>
    <row r="52" spans="1:32" ht="110.25" customHeight="1" x14ac:dyDescent="0.25">
      <c r="A52" s="100">
        <v>32</v>
      </c>
      <c r="B52" s="186" t="s">
        <v>322</v>
      </c>
      <c r="C52" s="186"/>
      <c r="D52" s="186"/>
      <c r="E52" s="186"/>
      <c r="F52" s="186"/>
      <c r="G52" s="186"/>
      <c r="H52" s="186"/>
      <c r="I52" s="186"/>
      <c r="J52" s="186"/>
      <c r="K52" s="186"/>
      <c r="L52" s="186"/>
      <c r="M52" s="186"/>
      <c r="N52" s="186"/>
      <c r="O52" s="186"/>
      <c r="P52" s="186"/>
      <c r="Q52" s="186"/>
      <c r="R52" s="186"/>
      <c r="S52" s="186"/>
      <c r="T52" s="186"/>
      <c r="U52" s="186"/>
      <c r="V52" s="186"/>
      <c r="W52" s="186"/>
      <c r="X52" s="91"/>
      <c r="Y52" s="92"/>
      <c r="Z52" s="92"/>
      <c r="AA52" s="92"/>
      <c r="AB52" s="205"/>
      <c r="AC52" s="206"/>
      <c r="AD52" s="206"/>
      <c r="AE52" s="206"/>
      <c r="AF52" s="207"/>
    </row>
    <row r="53" spans="1:32" ht="145.5" customHeight="1" x14ac:dyDescent="0.25">
      <c r="A53" s="100">
        <v>33</v>
      </c>
      <c r="B53" s="186" t="s">
        <v>323</v>
      </c>
      <c r="C53" s="186"/>
      <c r="D53" s="186"/>
      <c r="E53" s="186"/>
      <c r="F53" s="186"/>
      <c r="G53" s="186"/>
      <c r="H53" s="186"/>
      <c r="I53" s="186"/>
      <c r="J53" s="186"/>
      <c r="K53" s="186"/>
      <c r="L53" s="186"/>
      <c r="M53" s="186"/>
      <c r="N53" s="186"/>
      <c r="O53" s="186"/>
      <c r="P53" s="186"/>
      <c r="Q53" s="186"/>
      <c r="R53" s="186"/>
      <c r="S53" s="186"/>
      <c r="T53" s="186"/>
      <c r="U53" s="186"/>
      <c r="V53" s="186"/>
      <c r="W53" s="186"/>
      <c r="X53" s="91"/>
      <c r="Y53" s="92"/>
      <c r="Z53" s="92"/>
      <c r="AA53" s="92"/>
      <c r="AB53" s="205"/>
      <c r="AC53" s="206"/>
      <c r="AD53" s="206"/>
      <c r="AE53" s="206"/>
      <c r="AF53" s="207"/>
    </row>
    <row r="54" spans="1:32" ht="77.25" customHeight="1" x14ac:dyDescent="0.25">
      <c r="A54" s="100">
        <v>34</v>
      </c>
      <c r="B54" s="186" t="s">
        <v>34</v>
      </c>
      <c r="C54" s="186"/>
      <c r="D54" s="186"/>
      <c r="E54" s="186"/>
      <c r="F54" s="186"/>
      <c r="G54" s="186"/>
      <c r="H54" s="186"/>
      <c r="I54" s="186"/>
      <c r="J54" s="186"/>
      <c r="K54" s="186"/>
      <c r="L54" s="186"/>
      <c r="M54" s="186"/>
      <c r="N54" s="186"/>
      <c r="O54" s="186"/>
      <c r="P54" s="186"/>
      <c r="Q54" s="186"/>
      <c r="R54" s="186"/>
      <c r="S54" s="186"/>
      <c r="T54" s="186"/>
      <c r="U54" s="186"/>
      <c r="V54" s="186"/>
      <c r="W54" s="186"/>
      <c r="X54" s="91"/>
      <c r="Y54" s="92"/>
      <c r="Z54" s="92"/>
      <c r="AA54" s="92"/>
      <c r="AB54" s="205"/>
      <c r="AC54" s="206"/>
      <c r="AD54" s="206"/>
      <c r="AE54" s="206"/>
      <c r="AF54" s="207"/>
    </row>
    <row r="55" spans="1:32" ht="74.25" customHeight="1" x14ac:dyDescent="0.25">
      <c r="A55" s="100">
        <v>35</v>
      </c>
      <c r="B55" s="208" t="s">
        <v>35</v>
      </c>
      <c r="C55" s="186"/>
      <c r="D55" s="186"/>
      <c r="E55" s="186"/>
      <c r="F55" s="186"/>
      <c r="G55" s="186"/>
      <c r="H55" s="186"/>
      <c r="I55" s="186"/>
      <c r="J55" s="186"/>
      <c r="K55" s="186"/>
      <c r="L55" s="186"/>
      <c r="M55" s="186"/>
      <c r="N55" s="186"/>
      <c r="O55" s="186"/>
      <c r="P55" s="186"/>
      <c r="Q55" s="186"/>
      <c r="R55" s="186"/>
      <c r="S55" s="186"/>
      <c r="T55" s="186"/>
      <c r="U55" s="186"/>
      <c r="V55" s="186"/>
      <c r="W55" s="209"/>
      <c r="X55" s="91"/>
      <c r="Y55" s="92"/>
      <c r="Z55" s="92"/>
      <c r="AA55" s="92"/>
      <c r="AB55" s="205"/>
      <c r="AC55" s="206"/>
      <c r="AD55" s="206"/>
      <c r="AE55" s="206"/>
      <c r="AF55" s="207"/>
    </row>
    <row r="56" spans="1:32" ht="78" customHeight="1" x14ac:dyDescent="0.25">
      <c r="A56" s="100">
        <v>36</v>
      </c>
      <c r="B56" s="186" t="s">
        <v>36</v>
      </c>
      <c r="C56" s="186"/>
      <c r="D56" s="186"/>
      <c r="E56" s="186"/>
      <c r="F56" s="186"/>
      <c r="G56" s="186"/>
      <c r="H56" s="186"/>
      <c r="I56" s="186"/>
      <c r="J56" s="186"/>
      <c r="K56" s="186"/>
      <c r="L56" s="186"/>
      <c r="M56" s="186"/>
      <c r="N56" s="186"/>
      <c r="O56" s="186"/>
      <c r="P56" s="186"/>
      <c r="Q56" s="186"/>
      <c r="R56" s="186"/>
      <c r="S56" s="186"/>
      <c r="T56" s="186"/>
      <c r="U56" s="186"/>
      <c r="V56" s="186"/>
      <c r="W56" s="186"/>
      <c r="X56" s="91"/>
      <c r="Y56" s="92"/>
      <c r="Z56" s="92"/>
      <c r="AA56" s="92"/>
      <c r="AB56" s="205"/>
      <c r="AC56" s="206"/>
      <c r="AD56" s="206"/>
      <c r="AE56" s="206"/>
      <c r="AF56" s="207"/>
    </row>
    <row r="57" spans="1:32" ht="81" customHeight="1" x14ac:dyDescent="0.25">
      <c r="A57" s="100">
        <v>37</v>
      </c>
      <c r="B57" s="186" t="s">
        <v>37</v>
      </c>
      <c r="C57" s="186"/>
      <c r="D57" s="186"/>
      <c r="E57" s="186"/>
      <c r="F57" s="186"/>
      <c r="G57" s="186"/>
      <c r="H57" s="186"/>
      <c r="I57" s="186"/>
      <c r="J57" s="186"/>
      <c r="K57" s="186"/>
      <c r="L57" s="186"/>
      <c r="M57" s="186"/>
      <c r="N57" s="186"/>
      <c r="O57" s="186"/>
      <c r="P57" s="186"/>
      <c r="Q57" s="186"/>
      <c r="R57" s="186"/>
      <c r="S57" s="186"/>
      <c r="T57" s="186"/>
      <c r="U57" s="186"/>
      <c r="V57" s="186"/>
      <c r="W57" s="186"/>
      <c r="X57" s="91"/>
      <c r="Y57" s="92"/>
      <c r="Z57" s="92"/>
      <c r="AA57" s="92"/>
      <c r="AB57" s="205"/>
      <c r="AC57" s="206"/>
      <c r="AD57" s="206"/>
      <c r="AE57" s="206"/>
      <c r="AF57" s="207"/>
    </row>
    <row r="58" spans="1:32" ht="69" customHeight="1" x14ac:dyDescent="0.25">
      <c r="A58" s="100">
        <v>38</v>
      </c>
      <c r="B58" s="186" t="s">
        <v>38</v>
      </c>
      <c r="C58" s="186"/>
      <c r="D58" s="186"/>
      <c r="E58" s="186"/>
      <c r="F58" s="186"/>
      <c r="G58" s="186"/>
      <c r="H58" s="186"/>
      <c r="I58" s="186"/>
      <c r="J58" s="186"/>
      <c r="K58" s="186"/>
      <c r="L58" s="186"/>
      <c r="M58" s="186"/>
      <c r="N58" s="186"/>
      <c r="O58" s="186"/>
      <c r="P58" s="186"/>
      <c r="Q58" s="186"/>
      <c r="R58" s="186"/>
      <c r="S58" s="186"/>
      <c r="T58" s="186"/>
      <c r="U58" s="186"/>
      <c r="V58" s="186"/>
      <c r="W58" s="186"/>
      <c r="X58" s="91"/>
      <c r="Y58" s="92"/>
      <c r="Z58" s="92"/>
      <c r="AA58" s="92"/>
      <c r="AB58" s="205"/>
      <c r="AC58" s="206"/>
      <c r="AD58" s="206"/>
      <c r="AE58" s="206"/>
      <c r="AF58" s="207"/>
    </row>
    <row r="59" spans="1:32" ht="79.5" customHeight="1" x14ac:dyDescent="0.25">
      <c r="A59" s="100">
        <v>39</v>
      </c>
      <c r="B59" s="186" t="s">
        <v>39</v>
      </c>
      <c r="C59" s="186"/>
      <c r="D59" s="186"/>
      <c r="E59" s="186"/>
      <c r="F59" s="186"/>
      <c r="G59" s="186"/>
      <c r="H59" s="186"/>
      <c r="I59" s="186"/>
      <c r="J59" s="186"/>
      <c r="K59" s="186"/>
      <c r="L59" s="186"/>
      <c r="M59" s="186"/>
      <c r="N59" s="186"/>
      <c r="O59" s="186"/>
      <c r="P59" s="186"/>
      <c r="Q59" s="186"/>
      <c r="R59" s="186"/>
      <c r="S59" s="186"/>
      <c r="T59" s="186"/>
      <c r="U59" s="186"/>
      <c r="V59" s="186"/>
      <c r="W59" s="186"/>
      <c r="X59" s="91"/>
      <c r="Y59" s="92"/>
      <c r="Z59" s="92"/>
      <c r="AA59" s="92"/>
      <c r="AB59" s="205"/>
      <c r="AC59" s="206"/>
      <c r="AD59" s="206"/>
      <c r="AE59" s="206"/>
      <c r="AF59" s="207"/>
    </row>
    <row r="60" spans="1:32" ht="86.25" customHeight="1" x14ac:dyDescent="0.25">
      <c r="A60" s="100">
        <v>40</v>
      </c>
      <c r="B60" s="186" t="s">
        <v>40</v>
      </c>
      <c r="C60" s="186"/>
      <c r="D60" s="186"/>
      <c r="E60" s="186"/>
      <c r="F60" s="186"/>
      <c r="G60" s="186"/>
      <c r="H60" s="186"/>
      <c r="I60" s="186"/>
      <c r="J60" s="186"/>
      <c r="K60" s="186"/>
      <c r="L60" s="186"/>
      <c r="M60" s="186"/>
      <c r="N60" s="186"/>
      <c r="O60" s="186"/>
      <c r="P60" s="186"/>
      <c r="Q60" s="186"/>
      <c r="R60" s="186"/>
      <c r="S60" s="186"/>
      <c r="T60" s="186"/>
      <c r="U60" s="186"/>
      <c r="V60" s="186"/>
      <c r="W60" s="186"/>
      <c r="X60" s="91"/>
      <c r="Y60" s="92"/>
      <c r="Z60" s="92"/>
      <c r="AA60" s="92"/>
      <c r="AB60" s="205"/>
      <c r="AC60" s="206"/>
      <c r="AD60" s="206"/>
      <c r="AE60" s="206"/>
      <c r="AF60" s="207"/>
    </row>
    <row r="61" spans="1:32" ht="141" customHeight="1" x14ac:dyDescent="0.25">
      <c r="A61" s="100">
        <v>41</v>
      </c>
      <c r="B61" s="186" t="s">
        <v>41</v>
      </c>
      <c r="C61" s="186"/>
      <c r="D61" s="186"/>
      <c r="E61" s="186"/>
      <c r="F61" s="186"/>
      <c r="G61" s="186"/>
      <c r="H61" s="186"/>
      <c r="I61" s="186"/>
      <c r="J61" s="186"/>
      <c r="K61" s="186"/>
      <c r="L61" s="186"/>
      <c r="M61" s="186"/>
      <c r="N61" s="186"/>
      <c r="O61" s="186"/>
      <c r="P61" s="186"/>
      <c r="Q61" s="186"/>
      <c r="R61" s="186"/>
      <c r="S61" s="186"/>
      <c r="T61" s="186"/>
      <c r="U61" s="186"/>
      <c r="V61" s="186"/>
      <c r="W61" s="186"/>
      <c r="X61" s="91"/>
      <c r="Y61" s="92"/>
      <c r="Z61" s="92"/>
      <c r="AA61" s="92"/>
      <c r="AB61" s="205"/>
      <c r="AC61" s="206"/>
      <c r="AD61" s="206"/>
      <c r="AE61" s="206"/>
      <c r="AF61" s="207"/>
    </row>
    <row r="62" spans="1:32" ht="96" customHeight="1" x14ac:dyDescent="0.25">
      <c r="A62" s="100">
        <v>42</v>
      </c>
      <c r="B62" s="186" t="s">
        <v>42</v>
      </c>
      <c r="C62" s="186"/>
      <c r="D62" s="186"/>
      <c r="E62" s="186"/>
      <c r="F62" s="186"/>
      <c r="G62" s="186"/>
      <c r="H62" s="186"/>
      <c r="I62" s="186"/>
      <c r="J62" s="186"/>
      <c r="K62" s="186"/>
      <c r="L62" s="186"/>
      <c r="M62" s="186"/>
      <c r="N62" s="186"/>
      <c r="O62" s="186"/>
      <c r="P62" s="186"/>
      <c r="Q62" s="186"/>
      <c r="R62" s="186"/>
      <c r="S62" s="186"/>
      <c r="T62" s="186"/>
      <c r="U62" s="186"/>
      <c r="V62" s="186"/>
      <c r="W62" s="186"/>
      <c r="X62" s="91"/>
      <c r="Y62" s="92"/>
      <c r="Z62" s="92"/>
      <c r="AA62" s="92"/>
      <c r="AB62" s="205"/>
      <c r="AC62" s="206"/>
      <c r="AD62" s="206"/>
      <c r="AE62" s="206"/>
      <c r="AF62" s="207"/>
    </row>
    <row r="63" spans="1:32" ht="202.5" customHeight="1" thickBot="1" x14ac:dyDescent="0.3">
      <c r="A63" s="100">
        <v>43</v>
      </c>
      <c r="B63" s="186" t="s">
        <v>324</v>
      </c>
      <c r="C63" s="186"/>
      <c r="D63" s="186"/>
      <c r="E63" s="186"/>
      <c r="F63" s="186"/>
      <c r="G63" s="186"/>
      <c r="H63" s="186"/>
      <c r="I63" s="186"/>
      <c r="J63" s="186"/>
      <c r="K63" s="186"/>
      <c r="L63" s="186"/>
      <c r="M63" s="186"/>
      <c r="N63" s="186"/>
      <c r="O63" s="186"/>
      <c r="P63" s="186"/>
      <c r="Q63" s="186"/>
      <c r="R63" s="186"/>
      <c r="S63" s="186"/>
      <c r="T63" s="186"/>
      <c r="U63" s="186"/>
      <c r="V63" s="186"/>
      <c r="W63" s="186"/>
      <c r="X63" s="91"/>
      <c r="Y63" s="92"/>
      <c r="Z63" s="92"/>
      <c r="AA63" s="92"/>
      <c r="AB63" s="205"/>
      <c r="AC63" s="206"/>
      <c r="AD63" s="206"/>
      <c r="AE63" s="206"/>
      <c r="AF63" s="207"/>
    </row>
    <row r="64" spans="1:32" ht="120.75" customHeight="1" thickBot="1" x14ac:dyDescent="0.3">
      <c r="A64" s="182" t="s">
        <v>282</v>
      </c>
      <c r="B64" s="183"/>
      <c r="C64" s="183"/>
      <c r="D64" s="183"/>
      <c r="E64" s="183"/>
      <c r="F64" s="183"/>
      <c r="G64" s="183"/>
      <c r="H64" s="183"/>
      <c r="I64" s="183"/>
      <c r="J64" s="183"/>
      <c r="K64" s="183"/>
      <c r="L64" s="183"/>
      <c r="M64" s="183"/>
      <c r="N64" s="183"/>
      <c r="O64" s="183"/>
      <c r="P64" s="183"/>
      <c r="Q64" s="183"/>
      <c r="R64" s="183"/>
      <c r="S64" s="183"/>
      <c r="T64" s="183"/>
      <c r="U64" s="183"/>
      <c r="V64" s="183"/>
      <c r="W64" s="183"/>
      <c r="X64" s="203"/>
      <c r="Y64" s="183"/>
      <c r="Z64" s="183"/>
      <c r="AA64" s="183"/>
      <c r="AB64" s="183"/>
      <c r="AC64" s="183"/>
      <c r="AD64" s="183"/>
      <c r="AE64" s="183"/>
      <c r="AF64" s="185"/>
    </row>
    <row r="65" spans="1:32" ht="241.5" customHeight="1" x14ac:dyDescent="0.25">
      <c r="A65" s="100">
        <v>44</v>
      </c>
      <c r="B65" s="210" t="s">
        <v>325</v>
      </c>
      <c r="C65" s="210"/>
      <c r="D65" s="210"/>
      <c r="E65" s="210"/>
      <c r="F65" s="210"/>
      <c r="G65" s="210"/>
      <c r="H65" s="210"/>
      <c r="I65" s="210"/>
      <c r="J65" s="210"/>
      <c r="K65" s="210"/>
      <c r="L65" s="210"/>
      <c r="M65" s="210"/>
      <c r="N65" s="210"/>
      <c r="O65" s="210"/>
      <c r="P65" s="210"/>
      <c r="Q65" s="210"/>
      <c r="R65" s="210"/>
      <c r="S65" s="210"/>
      <c r="T65" s="210"/>
      <c r="U65" s="210"/>
      <c r="V65" s="210"/>
      <c r="W65" s="210"/>
      <c r="X65" s="93"/>
      <c r="Y65" s="92"/>
      <c r="Z65" s="92"/>
      <c r="AA65" s="92"/>
      <c r="AB65" s="205"/>
      <c r="AC65" s="206"/>
      <c r="AD65" s="206"/>
      <c r="AE65" s="206"/>
      <c r="AF65" s="207"/>
    </row>
    <row r="66" spans="1:32" ht="93.75" customHeight="1" x14ac:dyDescent="0.25">
      <c r="A66" s="100">
        <v>45</v>
      </c>
      <c r="B66" s="186" t="s">
        <v>207</v>
      </c>
      <c r="C66" s="186"/>
      <c r="D66" s="186"/>
      <c r="E66" s="186"/>
      <c r="F66" s="186"/>
      <c r="G66" s="186"/>
      <c r="H66" s="186"/>
      <c r="I66" s="186"/>
      <c r="J66" s="186"/>
      <c r="K66" s="186"/>
      <c r="L66" s="186"/>
      <c r="M66" s="186"/>
      <c r="N66" s="186"/>
      <c r="O66" s="186"/>
      <c r="P66" s="186"/>
      <c r="Q66" s="186"/>
      <c r="R66" s="186"/>
      <c r="S66" s="186"/>
      <c r="T66" s="186"/>
      <c r="U66" s="186"/>
      <c r="V66" s="186"/>
      <c r="W66" s="186"/>
      <c r="X66" s="91"/>
      <c r="Y66" s="92"/>
      <c r="Z66" s="92"/>
      <c r="AA66" s="92"/>
      <c r="AB66" s="205"/>
      <c r="AC66" s="206"/>
      <c r="AD66" s="206"/>
      <c r="AE66" s="206"/>
      <c r="AF66" s="207"/>
    </row>
    <row r="67" spans="1:32" ht="96.75" customHeight="1" x14ac:dyDescent="0.25">
      <c r="A67" s="100">
        <v>46</v>
      </c>
      <c r="B67" s="186" t="s">
        <v>208</v>
      </c>
      <c r="C67" s="186"/>
      <c r="D67" s="186"/>
      <c r="E67" s="186"/>
      <c r="F67" s="186"/>
      <c r="G67" s="186"/>
      <c r="H67" s="186"/>
      <c r="I67" s="186"/>
      <c r="J67" s="186"/>
      <c r="K67" s="186"/>
      <c r="L67" s="186"/>
      <c r="M67" s="186"/>
      <c r="N67" s="186"/>
      <c r="O67" s="186"/>
      <c r="P67" s="186"/>
      <c r="Q67" s="186"/>
      <c r="R67" s="186"/>
      <c r="S67" s="186"/>
      <c r="T67" s="186"/>
      <c r="U67" s="186"/>
      <c r="V67" s="186"/>
      <c r="W67" s="186"/>
      <c r="X67" s="91"/>
      <c r="Y67" s="92"/>
      <c r="Z67" s="92"/>
      <c r="AA67" s="92"/>
      <c r="AB67" s="205"/>
      <c r="AC67" s="206"/>
      <c r="AD67" s="206"/>
      <c r="AE67" s="206"/>
      <c r="AF67" s="207"/>
    </row>
    <row r="68" spans="1:32" ht="64.5" customHeight="1" x14ac:dyDescent="0.25">
      <c r="A68" s="100">
        <v>47</v>
      </c>
      <c r="B68" s="186" t="s">
        <v>43</v>
      </c>
      <c r="C68" s="186"/>
      <c r="D68" s="186"/>
      <c r="E68" s="186"/>
      <c r="F68" s="186"/>
      <c r="G68" s="186"/>
      <c r="H68" s="186"/>
      <c r="I68" s="186"/>
      <c r="J68" s="186"/>
      <c r="K68" s="186"/>
      <c r="L68" s="186"/>
      <c r="M68" s="186"/>
      <c r="N68" s="186"/>
      <c r="O68" s="186"/>
      <c r="P68" s="186"/>
      <c r="Q68" s="186"/>
      <c r="R68" s="186"/>
      <c r="S68" s="186"/>
      <c r="T68" s="186"/>
      <c r="U68" s="186"/>
      <c r="V68" s="186"/>
      <c r="W68" s="186"/>
      <c r="X68" s="91"/>
      <c r="Y68" s="92"/>
      <c r="Z68" s="92"/>
      <c r="AA68" s="92"/>
      <c r="AB68" s="205"/>
      <c r="AC68" s="206"/>
      <c r="AD68" s="206"/>
      <c r="AE68" s="206"/>
      <c r="AF68" s="207"/>
    </row>
    <row r="69" spans="1:32" ht="95.25" customHeight="1" x14ac:dyDescent="0.25">
      <c r="A69" s="100">
        <v>48</v>
      </c>
      <c r="B69" s="186" t="s">
        <v>44</v>
      </c>
      <c r="C69" s="186"/>
      <c r="D69" s="186"/>
      <c r="E69" s="186"/>
      <c r="F69" s="186"/>
      <c r="G69" s="186"/>
      <c r="H69" s="186"/>
      <c r="I69" s="186"/>
      <c r="J69" s="186"/>
      <c r="K69" s="186"/>
      <c r="L69" s="186"/>
      <c r="M69" s="186"/>
      <c r="N69" s="186"/>
      <c r="O69" s="186"/>
      <c r="P69" s="186"/>
      <c r="Q69" s="186"/>
      <c r="R69" s="186"/>
      <c r="S69" s="186"/>
      <c r="T69" s="186"/>
      <c r="U69" s="186"/>
      <c r="V69" s="186"/>
      <c r="W69" s="186"/>
      <c r="X69" s="91"/>
      <c r="Y69" s="92"/>
      <c r="Z69" s="92"/>
      <c r="AA69" s="92"/>
      <c r="AB69" s="205"/>
      <c r="AC69" s="206"/>
      <c r="AD69" s="206"/>
      <c r="AE69" s="206"/>
      <c r="AF69" s="207"/>
    </row>
    <row r="70" spans="1:32" ht="94.5" customHeight="1" thickBot="1" x14ac:dyDescent="0.3">
      <c r="A70" s="100">
        <v>49</v>
      </c>
      <c r="B70" s="186" t="s">
        <v>209</v>
      </c>
      <c r="C70" s="186"/>
      <c r="D70" s="186"/>
      <c r="E70" s="186"/>
      <c r="F70" s="186"/>
      <c r="G70" s="186"/>
      <c r="H70" s="186"/>
      <c r="I70" s="186"/>
      <c r="J70" s="186"/>
      <c r="K70" s="186"/>
      <c r="L70" s="186"/>
      <c r="M70" s="186"/>
      <c r="N70" s="186"/>
      <c r="O70" s="186"/>
      <c r="P70" s="186"/>
      <c r="Q70" s="186"/>
      <c r="R70" s="186"/>
      <c r="S70" s="186"/>
      <c r="T70" s="186"/>
      <c r="U70" s="186"/>
      <c r="V70" s="186"/>
      <c r="W70" s="186"/>
      <c r="X70" s="91"/>
      <c r="Y70" s="92"/>
      <c r="Z70" s="92"/>
      <c r="AA70" s="92"/>
      <c r="AB70" s="205"/>
      <c r="AC70" s="206"/>
      <c r="AD70" s="206"/>
      <c r="AE70" s="206"/>
      <c r="AF70" s="207"/>
    </row>
    <row r="71" spans="1:32" ht="100.5" customHeight="1" thickBot="1" x14ac:dyDescent="0.3">
      <c r="A71" s="182" t="s">
        <v>283</v>
      </c>
      <c r="B71" s="183" t="s">
        <v>283</v>
      </c>
      <c r="C71" s="183"/>
      <c r="D71" s="183"/>
      <c r="E71" s="183"/>
      <c r="F71" s="183"/>
      <c r="G71" s="183"/>
      <c r="H71" s="183"/>
      <c r="I71" s="183"/>
      <c r="J71" s="183"/>
      <c r="K71" s="183"/>
      <c r="L71" s="183"/>
      <c r="M71" s="183"/>
      <c r="N71" s="183"/>
      <c r="O71" s="183"/>
      <c r="P71" s="183"/>
      <c r="Q71" s="183"/>
      <c r="R71" s="183"/>
      <c r="S71" s="183"/>
      <c r="T71" s="183"/>
      <c r="U71" s="183"/>
      <c r="V71" s="183"/>
      <c r="W71" s="183"/>
      <c r="X71" s="203"/>
      <c r="Y71" s="183"/>
      <c r="Z71" s="183"/>
      <c r="AA71" s="183"/>
      <c r="AB71" s="183"/>
      <c r="AC71" s="183"/>
      <c r="AD71" s="183"/>
      <c r="AE71" s="183"/>
      <c r="AF71" s="185"/>
    </row>
    <row r="72" spans="1:32" ht="56.25" customHeight="1" x14ac:dyDescent="0.25">
      <c r="A72" s="100">
        <v>50</v>
      </c>
      <c r="B72" s="186" t="s">
        <v>45</v>
      </c>
      <c r="C72" s="186"/>
      <c r="D72" s="186"/>
      <c r="E72" s="186"/>
      <c r="F72" s="186"/>
      <c r="G72" s="186"/>
      <c r="H72" s="186"/>
      <c r="I72" s="186"/>
      <c r="J72" s="186"/>
      <c r="K72" s="186"/>
      <c r="L72" s="186"/>
      <c r="M72" s="186"/>
      <c r="N72" s="186"/>
      <c r="O72" s="186"/>
      <c r="P72" s="186"/>
      <c r="Q72" s="186"/>
      <c r="R72" s="186"/>
      <c r="S72" s="186"/>
      <c r="T72" s="186"/>
      <c r="U72" s="186"/>
      <c r="V72" s="186"/>
      <c r="W72" s="186"/>
      <c r="X72" s="91"/>
      <c r="Y72" s="92"/>
      <c r="Z72" s="92"/>
      <c r="AA72" s="92"/>
      <c r="AB72" s="205"/>
      <c r="AC72" s="206"/>
      <c r="AD72" s="206"/>
      <c r="AE72" s="206"/>
      <c r="AF72" s="207"/>
    </row>
    <row r="73" spans="1:32" ht="62.25" customHeight="1" x14ac:dyDescent="0.25">
      <c r="A73" s="100">
        <v>51</v>
      </c>
      <c r="B73" s="186" t="s">
        <v>46</v>
      </c>
      <c r="C73" s="186"/>
      <c r="D73" s="186"/>
      <c r="E73" s="186"/>
      <c r="F73" s="186"/>
      <c r="G73" s="186"/>
      <c r="H73" s="186"/>
      <c r="I73" s="186"/>
      <c r="J73" s="186"/>
      <c r="K73" s="186"/>
      <c r="L73" s="186"/>
      <c r="M73" s="186"/>
      <c r="N73" s="186"/>
      <c r="O73" s="186"/>
      <c r="P73" s="186"/>
      <c r="Q73" s="186"/>
      <c r="R73" s="186"/>
      <c r="S73" s="186"/>
      <c r="T73" s="186"/>
      <c r="U73" s="186"/>
      <c r="V73" s="186"/>
      <c r="W73" s="186"/>
      <c r="X73" s="91"/>
      <c r="Y73" s="92"/>
      <c r="Z73" s="92"/>
      <c r="AA73" s="92"/>
      <c r="AB73" s="205"/>
      <c r="AC73" s="206"/>
      <c r="AD73" s="206"/>
      <c r="AE73" s="206"/>
      <c r="AF73" s="207"/>
    </row>
    <row r="74" spans="1:32" ht="84" customHeight="1" x14ac:dyDescent="0.25">
      <c r="A74" s="100">
        <v>52</v>
      </c>
      <c r="B74" s="186" t="s">
        <v>47</v>
      </c>
      <c r="C74" s="186"/>
      <c r="D74" s="186"/>
      <c r="E74" s="186"/>
      <c r="F74" s="186"/>
      <c r="G74" s="186"/>
      <c r="H74" s="186"/>
      <c r="I74" s="186"/>
      <c r="J74" s="186"/>
      <c r="K74" s="186"/>
      <c r="L74" s="186"/>
      <c r="M74" s="186"/>
      <c r="N74" s="186"/>
      <c r="O74" s="186"/>
      <c r="P74" s="186"/>
      <c r="Q74" s="186"/>
      <c r="R74" s="186"/>
      <c r="S74" s="186"/>
      <c r="T74" s="186"/>
      <c r="U74" s="186"/>
      <c r="V74" s="186"/>
      <c r="W74" s="186"/>
      <c r="X74" s="91"/>
      <c r="Y74" s="92"/>
      <c r="Z74" s="92"/>
      <c r="AA74" s="92"/>
      <c r="AB74" s="205"/>
      <c r="AC74" s="206"/>
      <c r="AD74" s="206"/>
      <c r="AE74" s="206"/>
      <c r="AF74" s="207"/>
    </row>
    <row r="75" spans="1:32" ht="66" customHeight="1" x14ac:dyDescent="0.25">
      <c r="A75" s="100">
        <v>53</v>
      </c>
      <c r="B75" s="186" t="s">
        <v>48</v>
      </c>
      <c r="C75" s="186"/>
      <c r="D75" s="186"/>
      <c r="E75" s="186"/>
      <c r="F75" s="186"/>
      <c r="G75" s="186"/>
      <c r="H75" s="186"/>
      <c r="I75" s="186"/>
      <c r="J75" s="186"/>
      <c r="K75" s="186"/>
      <c r="L75" s="186"/>
      <c r="M75" s="186"/>
      <c r="N75" s="186"/>
      <c r="O75" s="186"/>
      <c r="P75" s="186"/>
      <c r="Q75" s="186"/>
      <c r="R75" s="186"/>
      <c r="S75" s="186"/>
      <c r="T75" s="186"/>
      <c r="U75" s="186"/>
      <c r="V75" s="186"/>
      <c r="W75" s="186"/>
      <c r="X75" s="91"/>
      <c r="Y75" s="92"/>
      <c r="Z75" s="92"/>
      <c r="AA75" s="92"/>
      <c r="AB75" s="205"/>
      <c r="AC75" s="206"/>
      <c r="AD75" s="206"/>
      <c r="AE75" s="206"/>
      <c r="AF75" s="207"/>
    </row>
    <row r="76" spans="1:32" ht="69" customHeight="1" x14ac:dyDescent="0.25">
      <c r="A76" s="100">
        <v>54</v>
      </c>
      <c r="B76" s="186" t="s">
        <v>49</v>
      </c>
      <c r="C76" s="186"/>
      <c r="D76" s="186"/>
      <c r="E76" s="186"/>
      <c r="F76" s="186"/>
      <c r="G76" s="186"/>
      <c r="H76" s="186"/>
      <c r="I76" s="186"/>
      <c r="J76" s="186"/>
      <c r="K76" s="186"/>
      <c r="L76" s="186"/>
      <c r="M76" s="186"/>
      <c r="N76" s="186"/>
      <c r="O76" s="186"/>
      <c r="P76" s="186"/>
      <c r="Q76" s="186"/>
      <c r="R76" s="186"/>
      <c r="S76" s="186"/>
      <c r="T76" s="186"/>
      <c r="U76" s="186"/>
      <c r="V76" s="186"/>
      <c r="W76" s="186"/>
      <c r="X76" s="91"/>
      <c r="Y76" s="92"/>
      <c r="Z76" s="92"/>
      <c r="AA76" s="92"/>
      <c r="AB76" s="205"/>
      <c r="AC76" s="206"/>
      <c r="AD76" s="206"/>
      <c r="AE76" s="206"/>
      <c r="AF76" s="207"/>
    </row>
    <row r="77" spans="1:32" ht="65.25" customHeight="1" x14ac:dyDescent="0.25">
      <c r="A77" s="100">
        <v>55</v>
      </c>
      <c r="B77" s="186" t="s">
        <v>50</v>
      </c>
      <c r="C77" s="186"/>
      <c r="D77" s="186"/>
      <c r="E77" s="186"/>
      <c r="F77" s="186"/>
      <c r="G77" s="186"/>
      <c r="H77" s="186"/>
      <c r="I77" s="186"/>
      <c r="J77" s="186"/>
      <c r="K77" s="186"/>
      <c r="L77" s="186"/>
      <c r="M77" s="186"/>
      <c r="N77" s="186"/>
      <c r="O77" s="186"/>
      <c r="P77" s="186"/>
      <c r="Q77" s="186"/>
      <c r="R77" s="186"/>
      <c r="S77" s="186"/>
      <c r="T77" s="186"/>
      <c r="U77" s="186"/>
      <c r="V77" s="186"/>
      <c r="W77" s="186"/>
      <c r="X77" s="91"/>
      <c r="Y77" s="92"/>
      <c r="Z77" s="92"/>
      <c r="AA77" s="92"/>
      <c r="AB77" s="205"/>
      <c r="AC77" s="206"/>
      <c r="AD77" s="206"/>
      <c r="AE77" s="206"/>
      <c r="AF77" s="207"/>
    </row>
    <row r="78" spans="1:32" ht="63.75" customHeight="1" x14ac:dyDescent="0.25">
      <c r="A78" s="100">
        <v>56</v>
      </c>
      <c r="B78" s="186" t="s">
        <v>51</v>
      </c>
      <c r="C78" s="186"/>
      <c r="D78" s="186"/>
      <c r="E78" s="186"/>
      <c r="F78" s="186"/>
      <c r="G78" s="186"/>
      <c r="H78" s="186"/>
      <c r="I78" s="186"/>
      <c r="J78" s="186"/>
      <c r="K78" s="186"/>
      <c r="L78" s="186"/>
      <c r="M78" s="186"/>
      <c r="N78" s="186"/>
      <c r="O78" s="186"/>
      <c r="P78" s="186"/>
      <c r="Q78" s="186"/>
      <c r="R78" s="186"/>
      <c r="S78" s="186"/>
      <c r="T78" s="186"/>
      <c r="U78" s="186"/>
      <c r="V78" s="186"/>
      <c r="W78" s="186"/>
      <c r="X78" s="91"/>
      <c r="Y78" s="92"/>
      <c r="Z78" s="92"/>
      <c r="AA78" s="92"/>
      <c r="AB78" s="205"/>
      <c r="AC78" s="206"/>
      <c r="AD78" s="206"/>
      <c r="AE78" s="206"/>
      <c r="AF78" s="207"/>
    </row>
    <row r="79" spans="1:32" ht="54" customHeight="1" x14ac:dyDescent="0.25">
      <c r="A79" s="100">
        <v>57</v>
      </c>
      <c r="B79" s="186" t="s">
        <v>52</v>
      </c>
      <c r="C79" s="186"/>
      <c r="D79" s="186"/>
      <c r="E79" s="186"/>
      <c r="F79" s="186"/>
      <c r="G79" s="186"/>
      <c r="H79" s="186"/>
      <c r="I79" s="186"/>
      <c r="J79" s="186"/>
      <c r="K79" s="186"/>
      <c r="L79" s="186"/>
      <c r="M79" s="186"/>
      <c r="N79" s="186"/>
      <c r="O79" s="186"/>
      <c r="P79" s="186"/>
      <c r="Q79" s="186"/>
      <c r="R79" s="186"/>
      <c r="S79" s="186"/>
      <c r="T79" s="186"/>
      <c r="U79" s="186"/>
      <c r="V79" s="186"/>
      <c r="W79" s="186"/>
      <c r="X79" s="91"/>
      <c r="Y79" s="92"/>
      <c r="Z79" s="92"/>
      <c r="AA79" s="92"/>
      <c r="AB79" s="205"/>
      <c r="AC79" s="206"/>
      <c r="AD79" s="206"/>
      <c r="AE79" s="206"/>
      <c r="AF79" s="207"/>
    </row>
    <row r="80" spans="1:32" ht="60" customHeight="1" x14ac:dyDescent="0.25">
      <c r="A80" s="100">
        <v>58</v>
      </c>
      <c r="B80" s="186" t="s">
        <v>53</v>
      </c>
      <c r="C80" s="186"/>
      <c r="D80" s="186"/>
      <c r="E80" s="186"/>
      <c r="F80" s="186"/>
      <c r="G80" s="186"/>
      <c r="H80" s="186"/>
      <c r="I80" s="186"/>
      <c r="J80" s="186"/>
      <c r="K80" s="186"/>
      <c r="L80" s="186"/>
      <c r="M80" s="186"/>
      <c r="N80" s="186"/>
      <c r="O80" s="186"/>
      <c r="P80" s="186"/>
      <c r="Q80" s="186"/>
      <c r="R80" s="186"/>
      <c r="S80" s="186"/>
      <c r="T80" s="186"/>
      <c r="U80" s="186"/>
      <c r="V80" s="186"/>
      <c r="W80" s="186"/>
      <c r="X80" s="91"/>
      <c r="Y80" s="92"/>
      <c r="Z80" s="92"/>
      <c r="AA80" s="92"/>
      <c r="AB80" s="205"/>
      <c r="AC80" s="206"/>
      <c r="AD80" s="206"/>
      <c r="AE80" s="206"/>
      <c r="AF80" s="207"/>
    </row>
    <row r="81" spans="1:32" ht="59.25" customHeight="1" x14ac:dyDescent="0.25">
      <c r="A81" s="100">
        <v>59</v>
      </c>
      <c r="B81" s="186" t="s">
        <v>54</v>
      </c>
      <c r="C81" s="186"/>
      <c r="D81" s="186"/>
      <c r="E81" s="186"/>
      <c r="F81" s="186"/>
      <c r="G81" s="186"/>
      <c r="H81" s="186"/>
      <c r="I81" s="186"/>
      <c r="J81" s="186"/>
      <c r="K81" s="186"/>
      <c r="L81" s="186"/>
      <c r="M81" s="186"/>
      <c r="N81" s="186"/>
      <c r="O81" s="186"/>
      <c r="P81" s="186"/>
      <c r="Q81" s="186"/>
      <c r="R81" s="186"/>
      <c r="S81" s="186"/>
      <c r="T81" s="186"/>
      <c r="U81" s="186"/>
      <c r="V81" s="186"/>
      <c r="W81" s="186"/>
      <c r="X81" s="91"/>
      <c r="Y81" s="92"/>
      <c r="Z81" s="92"/>
      <c r="AA81" s="92"/>
      <c r="AB81" s="205"/>
      <c r="AC81" s="206"/>
      <c r="AD81" s="206"/>
      <c r="AE81" s="206"/>
      <c r="AF81" s="207"/>
    </row>
    <row r="82" spans="1:32" ht="64.5" customHeight="1" x14ac:dyDescent="0.25">
      <c r="A82" s="100">
        <v>60</v>
      </c>
      <c r="B82" s="186" t="s">
        <v>55</v>
      </c>
      <c r="C82" s="186"/>
      <c r="D82" s="186"/>
      <c r="E82" s="186"/>
      <c r="F82" s="186"/>
      <c r="G82" s="186"/>
      <c r="H82" s="186"/>
      <c r="I82" s="186"/>
      <c r="J82" s="186"/>
      <c r="K82" s="186"/>
      <c r="L82" s="186"/>
      <c r="M82" s="186"/>
      <c r="N82" s="186"/>
      <c r="O82" s="186"/>
      <c r="P82" s="186"/>
      <c r="Q82" s="186"/>
      <c r="R82" s="186"/>
      <c r="S82" s="186"/>
      <c r="T82" s="186"/>
      <c r="U82" s="186"/>
      <c r="V82" s="186"/>
      <c r="W82" s="186"/>
      <c r="X82" s="91"/>
      <c r="Y82" s="92"/>
      <c r="Z82" s="92"/>
      <c r="AA82" s="92"/>
      <c r="AB82" s="205"/>
      <c r="AC82" s="206"/>
      <c r="AD82" s="206"/>
      <c r="AE82" s="206"/>
      <c r="AF82" s="207"/>
    </row>
    <row r="83" spans="1:32" ht="54" customHeight="1" x14ac:dyDescent="0.25">
      <c r="A83" s="100">
        <v>61</v>
      </c>
      <c r="B83" s="186" t="s">
        <v>56</v>
      </c>
      <c r="C83" s="186"/>
      <c r="D83" s="186"/>
      <c r="E83" s="186"/>
      <c r="F83" s="186"/>
      <c r="G83" s="186"/>
      <c r="H83" s="186"/>
      <c r="I83" s="186"/>
      <c r="J83" s="186"/>
      <c r="K83" s="186"/>
      <c r="L83" s="186"/>
      <c r="M83" s="186"/>
      <c r="N83" s="186"/>
      <c r="O83" s="186"/>
      <c r="P83" s="186"/>
      <c r="Q83" s="186"/>
      <c r="R83" s="186"/>
      <c r="S83" s="186"/>
      <c r="T83" s="186"/>
      <c r="U83" s="186"/>
      <c r="V83" s="186"/>
      <c r="W83" s="186"/>
      <c r="X83" s="91"/>
      <c r="Y83" s="92"/>
      <c r="Z83" s="92"/>
      <c r="AA83" s="92"/>
      <c r="AB83" s="205"/>
      <c r="AC83" s="206"/>
      <c r="AD83" s="206"/>
      <c r="AE83" s="206"/>
      <c r="AF83" s="207"/>
    </row>
    <row r="84" spans="1:32" ht="71.25" customHeight="1" x14ac:dyDescent="0.25">
      <c r="A84" s="100">
        <v>62</v>
      </c>
      <c r="B84" s="186" t="s">
        <v>57</v>
      </c>
      <c r="C84" s="186"/>
      <c r="D84" s="186"/>
      <c r="E84" s="186"/>
      <c r="F84" s="186"/>
      <c r="G84" s="186"/>
      <c r="H84" s="186"/>
      <c r="I84" s="186"/>
      <c r="J84" s="186"/>
      <c r="K84" s="186"/>
      <c r="L84" s="186"/>
      <c r="M84" s="186"/>
      <c r="N84" s="186"/>
      <c r="O84" s="186"/>
      <c r="P84" s="186"/>
      <c r="Q84" s="186"/>
      <c r="R84" s="186"/>
      <c r="S84" s="186"/>
      <c r="T84" s="186"/>
      <c r="U84" s="186"/>
      <c r="V84" s="186"/>
      <c r="W84" s="186"/>
      <c r="X84" s="91"/>
      <c r="Y84" s="92"/>
      <c r="Z84" s="92"/>
      <c r="AA84" s="92"/>
      <c r="AB84" s="205"/>
      <c r="AC84" s="206"/>
      <c r="AD84" s="206"/>
      <c r="AE84" s="206"/>
      <c r="AF84" s="207"/>
    </row>
    <row r="85" spans="1:32" ht="63" customHeight="1" x14ac:dyDescent="0.25">
      <c r="A85" s="100">
        <v>63</v>
      </c>
      <c r="B85" s="186" t="s">
        <v>58</v>
      </c>
      <c r="C85" s="186"/>
      <c r="D85" s="186"/>
      <c r="E85" s="186"/>
      <c r="F85" s="186"/>
      <c r="G85" s="186"/>
      <c r="H85" s="186"/>
      <c r="I85" s="186"/>
      <c r="J85" s="186"/>
      <c r="K85" s="186"/>
      <c r="L85" s="186"/>
      <c r="M85" s="186"/>
      <c r="N85" s="186"/>
      <c r="O85" s="186"/>
      <c r="P85" s="186"/>
      <c r="Q85" s="186"/>
      <c r="R85" s="186"/>
      <c r="S85" s="186"/>
      <c r="T85" s="186"/>
      <c r="U85" s="186"/>
      <c r="V85" s="186"/>
      <c r="W85" s="186"/>
      <c r="X85" s="91"/>
      <c r="Y85" s="92"/>
      <c r="Z85" s="92"/>
      <c r="AA85" s="92"/>
      <c r="AB85" s="205"/>
      <c r="AC85" s="206"/>
      <c r="AD85" s="206"/>
      <c r="AE85" s="206"/>
      <c r="AF85" s="207"/>
    </row>
    <row r="86" spans="1:32" ht="60.75" customHeight="1" x14ac:dyDescent="0.25">
      <c r="A86" s="100">
        <v>64</v>
      </c>
      <c r="B86" s="208" t="s">
        <v>326</v>
      </c>
      <c r="C86" s="186"/>
      <c r="D86" s="186"/>
      <c r="E86" s="186"/>
      <c r="F86" s="186"/>
      <c r="G86" s="186"/>
      <c r="H86" s="186"/>
      <c r="I86" s="186"/>
      <c r="J86" s="186"/>
      <c r="K86" s="186"/>
      <c r="L86" s="186"/>
      <c r="M86" s="186"/>
      <c r="N86" s="186"/>
      <c r="O86" s="186"/>
      <c r="P86" s="186"/>
      <c r="Q86" s="186"/>
      <c r="R86" s="186"/>
      <c r="S86" s="186"/>
      <c r="T86" s="186"/>
      <c r="U86" s="186"/>
      <c r="V86" s="186"/>
      <c r="W86" s="209"/>
      <c r="X86" s="91"/>
      <c r="Y86" s="92"/>
      <c r="Z86" s="92"/>
      <c r="AA86" s="92"/>
      <c r="AB86" s="205"/>
      <c r="AC86" s="206"/>
      <c r="AD86" s="206"/>
      <c r="AE86" s="206"/>
      <c r="AF86" s="207"/>
    </row>
    <row r="87" spans="1:32" ht="57" customHeight="1" x14ac:dyDescent="0.25">
      <c r="A87" s="100">
        <v>65</v>
      </c>
      <c r="B87" s="208" t="s">
        <v>59</v>
      </c>
      <c r="C87" s="186"/>
      <c r="D87" s="186"/>
      <c r="E87" s="186"/>
      <c r="F87" s="186"/>
      <c r="G87" s="186"/>
      <c r="H87" s="186"/>
      <c r="I87" s="186"/>
      <c r="J87" s="186"/>
      <c r="K87" s="186"/>
      <c r="L87" s="186"/>
      <c r="M87" s="186"/>
      <c r="N87" s="186"/>
      <c r="O87" s="186"/>
      <c r="P87" s="186"/>
      <c r="Q87" s="186"/>
      <c r="R87" s="186"/>
      <c r="S87" s="186"/>
      <c r="T87" s="186"/>
      <c r="U87" s="186"/>
      <c r="V87" s="186"/>
      <c r="W87" s="209"/>
      <c r="X87" s="91"/>
      <c r="Y87" s="92"/>
      <c r="Z87" s="92"/>
      <c r="AA87" s="92"/>
      <c r="AB87" s="205"/>
      <c r="AC87" s="206"/>
      <c r="AD87" s="206"/>
      <c r="AE87" s="206"/>
      <c r="AF87" s="207"/>
    </row>
    <row r="88" spans="1:32" ht="60" customHeight="1" x14ac:dyDescent="0.25">
      <c r="A88" s="100">
        <v>66</v>
      </c>
      <c r="B88" s="208" t="s">
        <v>60</v>
      </c>
      <c r="C88" s="186"/>
      <c r="D88" s="186"/>
      <c r="E88" s="186"/>
      <c r="F88" s="186"/>
      <c r="G88" s="186"/>
      <c r="H88" s="186"/>
      <c r="I88" s="186"/>
      <c r="J88" s="186"/>
      <c r="K88" s="186"/>
      <c r="L88" s="186"/>
      <c r="M88" s="186"/>
      <c r="N88" s="186"/>
      <c r="O88" s="186"/>
      <c r="P88" s="186"/>
      <c r="Q88" s="186"/>
      <c r="R88" s="186"/>
      <c r="S88" s="186"/>
      <c r="T88" s="186"/>
      <c r="U88" s="186"/>
      <c r="V88" s="186"/>
      <c r="W88" s="209"/>
      <c r="X88" s="91"/>
      <c r="Y88" s="92"/>
      <c r="Z88" s="92"/>
      <c r="AA88" s="92"/>
      <c r="AB88" s="205"/>
      <c r="AC88" s="206"/>
      <c r="AD88" s="206"/>
      <c r="AE88" s="206"/>
      <c r="AF88" s="207"/>
    </row>
    <row r="89" spans="1:32" ht="57" customHeight="1" x14ac:dyDescent="0.25">
      <c r="A89" s="100">
        <v>67</v>
      </c>
      <c r="B89" s="208" t="s">
        <v>61</v>
      </c>
      <c r="C89" s="186"/>
      <c r="D89" s="186"/>
      <c r="E89" s="186"/>
      <c r="F89" s="186"/>
      <c r="G89" s="186"/>
      <c r="H89" s="186"/>
      <c r="I89" s="186"/>
      <c r="J89" s="186"/>
      <c r="K89" s="186"/>
      <c r="L89" s="186"/>
      <c r="M89" s="186"/>
      <c r="N89" s="186"/>
      <c r="O89" s="186"/>
      <c r="P89" s="186"/>
      <c r="Q89" s="186"/>
      <c r="R89" s="186"/>
      <c r="S89" s="186"/>
      <c r="T89" s="186"/>
      <c r="U89" s="186"/>
      <c r="V89" s="186"/>
      <c r="W89" s="209"/>
      <c r="X89" s="91"/>
      <c r="Y89" s="92"/>
      <c r="Z89" s="92"/>
      <c r="AA89" s="92"/>
      <c r="AB89" s="205"/>
      <c r="AC89" s="206"/>
      <c r="AD89" s="206"/>
      <c r="AE89" s="206"/>
      <c r="AF89" s="207"/>
    </row>
    <row r="90" spans="1:32" ht="58.5" customHeight="1" x14ac:dyDescent="0.25">
      <c r="A90" s="100">
        <v>68</v>
      </c>
      <c r="B90" s="208" t="s">
        <v>62</v>
      </c>
      <c r="C90" s="186"/>
      <c r="D90" s="186"/>
      <c r="E90" s="186"/>
      <c r="F90" s="186"/>
      <c r="G90" s="186"/>
      <c r="H90" s="186"/>
      <c r="I90" s="186"/>
      <c r="J90" s="186"/>
      <c r="K90" s="186"/>
      <c r="L90" s="186"/>
      <c r="M90" s="186"/>
      <c r="N90" s="186"/>
      <c r="O90" s="186"/>
      <c r="P90" s="186"/>
      <c r="Q90" s="186"/>
      <c r="R90" s="186"/>
      <c r="S90" s="186"/>
      <c r="T90" s="186"/>
      <c r="U90" s="186"/>
      <c r="V90" s="186"/>
      <c r="W90" s="209"/>
      <c r="X90" s="91"/>
      <c r="Y90" s="92"/>
      <c r="Z90" s="92"/>
      <c r="AA90" s="92"/>
      <c r="AB90" s="205"/>
      <c r="AC90" s="206"/>
      <c r="AD90" s="206"/>
      <c r="AE90" s="206"/>
      <c r="AF90" s="207"/>
    </row>
    <row r="91" spans="1:32" ht="61.5" customHeight="1" x14ac:dyDescent="0.25">
      <c r="A91" s="100">
        <v>69</v>
      </c>
      <c r="B91" s="208" t="s">
        <v>63</v>
      </c>
      <c r="C91" s="186"/>
      <c r="D91" s="186"/>
      <c r="E91" s="186"/>
      <c r="F91" s="186"/>
      <c r="G91" s="186"/>
      <c r="H91" s="186"/>
      <c r="I91" s="186"/>
      <c r="J91" s="186"/>
      <c r="K91" s="186"/>
      <c r="L91" s="186"/>
      <c r="M91" s="186"/>
      <c r="N91" s="186"/>
      <c r="O91" s="186"/>
      <c r="P91" s="186"/>
      <c r="Q91" s="186"/>
      <c r="R91" s="186"/>
      <c r="S91" s="186"/>
      <c r="T91" s="186"/>
      <c r="U91" s="186"/>
      <c r="V91" s="186"/>
      <c r="W91" s="209"/>
      <c r="X91" s="91"/>
      <c r="Y91" s="92"/>
      <c r="Z91" s="92"/>
      <c r="AA91" s="92"/>
      <c r="AB91" s="205"/>
      <c r="AC91" s="206"/>
      <c r="AD91" s="206"/>
      <c r="AE91" s="206"/>
      <c r="AF91" s="207"/>
    </row>
    <row r="92" spans="1:32" ht="54" customHeight="1" x14ac:dyDescent="0.25">
      <c r="A92" s="100">
        <v>70</v>
      </c>
      <c r="B92" s="208" t="s">
        <v>64</v>
      </c>
      <c r="C92" s="186"/>
      <c r="D92" s="186"/>
      <c r="E92" s="186"/>
      <c r="F92" s="186"/>
      <c r="G92" s="186"/>
      <c r="H92" s="186"/>
      <c r="I92" s="186"/>
      <c r="J92" s="186"/>
      <c r="K92" s="186"/>
      <c r="L92" s="186"/>
      <c r="M92" s="186"/>
      <c r="N92" s="186"/>
      <c r="O92" s="186"/>
      <c r="P92" s="186"/>
      <c r="Q92" s="186"/>
      <c r="R92" s="186"/>
      <c r="S92" s="186"/>
      <c r="T92" s="186"/>
      <c r="U92" s="186"/>
      <c r="V92" s="186"/>
      <c r="W92" s="209"/>
      <c r="X92" s="91"/>
      <c r="Y92" s="92"/>
      <c r="Z92" s="92"/>
      <c r="AA92" s="92"/>
      <c r="AB92" s="205"/>
      <c r="AC92" s="206"/>
      <c r="AD92" s="206"/>
      <c r="AE92" s="206"/>
      <c r="AF92" s="207"/>
    </row>
    <row r="93" spans="1:32" ht="49.5" customHeight="1" x14ac:dyDescent="0.25">
      <c r="A93" s="100">
        <v>71</v>
      </c>
      <c r="B93" s="208" t="s">
        <v>65</v>
      </c>
      <c r="C93" s="186"/>
      <c r="D93" s="186"/>
      <c r="E93" s="186"/>
      <c r="F93" s="186"/>
      <c r="G93" s="186"/>
      <c r="H93" s="186"/>
      <c r="I93" s="186"/>
      <c r="J93" s="186"/>
      <c r="K93" s="186"/>
      <c r="L93" s="186"/>
      <c r="M93" s="186"/>
      <c r="N93" s="186"/>
      <c r="O93" s="186"/>
      <c r="P93" s="186"/>
      <c r="Q93" s="186"/>
      <c r="R93" s="186"/>
      <c r="S93" s="186"/>
      <c r="T93" s="186"/>
      <c r="U93" s="186"/>
      <c r="V93" s="186"/>
      <c r="W93" s="209"/>
      <c r="X93" s="91"/>
      <c r="Y93" s="92"/>
      <c r="Z93" s="92"/>
      <c r="AA93" s="92"/>
      <c r="AB93" s="205"/>
      <c r="AC93" s="206"/>
      <c r="AD93" s="206"/>
      <c r="AE93" s="206"/>
      <c r="AF93" s="207"/>
    </row>
    <row r="94" spans="1:32" ht="54.75" customHeight="1" x14ac:dyDescent="0.25">
      <c r="A94" s="100">
        <v>72</v>
      </c>
      <c r="B94" s="208" t="s">
        <v>66</v>
      </c>
      <c r="C94" s="186"/>
      <c r="D94" s="186"/>
      <c r="E94" s="186"/>
      <c r="F94" s="186"/>
      <c r="G94" s="186"/>
      <c r="H94" s="186"/>
      <c r="I94" s="186"/>
      <c r="J94" s="186"/>
      <c r="K94" s="186"/>
      <c r="L94" s="186"/>
      <c r="M94" s="186"/>
      <c r="N94" s="186"/>
      <c r="O94" s="186"/>
      <c r="P94" s="186"/>
      <c r="Q94" s="186"/>
      <c r="R94" s="186"/>
      <c r="S94" s="186"/>
      <c r="T94" s="186"/>
      <c r="U94" s="186"/>
      <c r="V94" s="186"/>
      <c r="W94" s="209"/>
      <c r="X94" s="91"/>
      <c r="Y94" s="92"/>
      <c r="Z94" s="92"/>
      <c r="AA94" s="92"/>
      <c r="AB94" s="205"/>
      <c r="AC94" s="206"/>
      <c r="AD94" s="206"/>
      <c r="AE94" s="206"/>
      <c r="AF94" s="207"/>
    </row>
    <row r="95" spans="1:32" ht="52.5" customHeight="1" x14ac:dyDescent="0.25">
      <c r="A95" s="100">
        <v>73</v>
      </c>
      <c r="B95" s="208" t="s">
        <v>67</v>
      </c>
      <c r="C95" s="186"/>
      <c r="D95" s="186"/>
      <c r="E95" s="186"/>
      <c r="F95" s="186"/>
      <c r="G95" s="186"/>
      <c r="H95" s="186"/>
      <c r="I95" s="186"/>
      <c r="J95" s="186"/>
      <c r="K95" s="186"/>
      <c r="L95" s="186"/>
      <c r="M95" s="186"/>
      <c r="N95" s="186"/>
      <c r="O95" s="186"/>
      <c r="P95" s="186"/>
      <c r="Q95" s="186"/>
      <c r="R95" s="186"/>
      <c r="S95" s="186"/>
      <c r="T95" s="186"/>
      <c r="U95" s="186"/>
      <c r="V95" s="186"/>
      <c r="W95" s="209"/>
      <c r="X95" s="91"/>
      <c r="Y95" s="92"/>
      <c r="Z95" s="92"/>
      <c r="AA95" s="92"/>
      <c r="AB95" s="205"/>
      <c r="AC95" s="206"/>
      <c r="AD95" s="206"/>
      <c r="AE95" s="206"/>
      <c r="AF95" s="207"/>
    </row>
    <row r="96" spans="1:32" ht="56.25" customHeight="1" x14ac:dyDescent="0.25">
      <c r="A96" s="100">
        <v>74</v>
      </c>
      <c r="B96" s="208" t="s">
        <v>68</v>
      </c>
      <c r="C96" s="186"/>
      <c r="D96" s="186"/>
      <c r="E96" s="186"/>
      <c r="F96" s="186"/>
      <c r="G96" s="186"/>
      <c r="H96" s="186"/>
      <c r="I96" s="186"/>
      <c r="J96" s="186"/>
      <c r="K96" s="186"/>
      <c r="L96" s="186"/>
      <c r="M96" s="186"/>
      <c r="N96" s="186"/>
      <c r="O96" s="186"/>
      <c r="P96" s="186"/>
      <c r="Q96" s="186"/>
      <c r="R96" s="186"/>
      <c r="S96" s="186"/>
      <c r="T96" s="186"/>
      <c r="U96" s="186"/>
      <c r="V96" s="186"/>
      <c r="W96" s="209"/>
      <c r="X96" s="91"/>
      <c r="Y96" s="92"/>
      <c r="Z96" s="92"/>
      <c r="AA96" s="92"/>
      <c r="AB96" s="205"/>
      <c r="AC96" s="206"/>
      <c r="AD96" s="206"/>
      <c r="AE96" s="206"/>
      <c r="AF96" s="207"/>
    </row>
    <row r="97" spans="1:32" ht="68.25" customHeight="1" x14ac:dyDescent="0.25">
      <c r="A97" s="100">
        <v>75</v>
      </c>
      <c r="B97" s="208" t="s">
        <v>69</v>
      </c>
      <c r="C97" s="186"/>
      <c r="D97" s="186"/>
      <c r="E97" s="186"/>
      <c r="F97" s="186"/>
      <c r="G97" s="186"/>
      <c r="H97" s="186"/>
      <c r="I97" s="186"/>
      <c r="J97" s="186"/>
      <c r="K97" s="186"/>
      <c r="L97" s="186"/>
      <c r="M97" s="186"/>
      <c r="N97" s="186"/>
      <c r="O97" s="186"/>
      <c r="P97" s="186"/>
      <c r="Q97" s="186"/>
      <c r="R97" s="186"/>
      <c r="S97" s="186"/>
      <c r="T97" s="186"/>
      <c r="U97" s="186"/>
      <c r="V97" s="186"/>
      <c r="W97" s="209"/>
      <c r="X97" s="91"/>
      <c r="Y97" s="92"/>
      <c r="Z97" s="92"/>
      <c r="AA97" s="92"/>
      <c r="AB97" s="205"/>
      <c r="AC97" s="206"/>
      <c r="AD97" s="206"/>
      <c r="AE97" s="206"/>
      <c r="AF97" s="207"/>
    </row>
    <row r="98" spans="1:32" ht="109.5" customHeight="1" x14ac:dyDescent="0.25">
      <c r="A98" s="100">
        <v>76</v>
      </c>
      <c r="B98" s="186" t="s">
        <v>70</v>
      </c>
      <c r="C98" s="186"/>
      <c r="D98" s="186"/>
      <c r="E98" s="186"/>
      <c r="F98" s="186"/>
      <c r="G98" s="186"/>
      <c r="H98" s="186"/>
      <c r="I98" s="186"/>
      <c r="J98" s="186"/>
      <c r="K98" s="186"/>
      <c r="L98" s="186"/>
      <c r="M98" s="186"/>
      <c r="N98" s="186"/>
      <c r="O98" s="186"/>
      <c r="P98" s="186"/>
      <c r="Q98" s="186"/>
      <c r="R98" s="186"/>
      <c r="S98" s="186"/>
      <c r="T98" s="186"/>
      <c r="U98" s="186"/>
      <c r="V98" s="186"/>
      <c r="W98" s="186"/>
      <c r="X98" s="91"/>
      <c r="Y98" s="92"/>
      <c r="Z98" s="92"/>
      <c r="AA98" s="92"/>
      <c r="AB98" s="205"/>
      <c r="AC98" s="206"/>
      <c r="AD98" s="206"/>
      <c r="AE98" s="206"/>
      <c r="AF98" s="207"/>
    </row>
    <row r="99" spans="1:32" ht="57.75" customHeight="1" x14ac:dyDescent="0.25">
      <c r="A99" s="100">
        <v>77</v>
      </c>
      <c r="B99" s="186" t="s">
        <v>71</v>
      </c>
      <c r="C99" s="186"/>
      <c r="D99" s="186"/>
      <c r="E99" s="186"/>
      <c r="F99" s="186"/>
      <c r="G99" s="186"/>
      <c r="H99" s="186"/>
      <c r="I99" s="186"/>
      <c r="J99" s="186"/>
      <c r="K99" s="186"/>
      <c r="L99" s="186"/>
      <c r="M99" s="186"/>
      <c r="N99" s="186"/>
      <c r="O99" s="186"/>
      <c r="P99" s="186"/>
      <c r="Q99" s="186"/>
      <c r="R99" s="186"/>
      <c r="S99" s="186"/>
      <c r="T99" s="186"/>
      <c r="U99" s="186"/>
      <c r="V99" s="186"/>
      <c r="W99" s="186"/>
      <c r="X99" s="91"/>
      <c r="Y99" s="92"/>
      <c r="Z99" s="92"/>
      <c r="AA99" s="92"/>
      <c r="AB99" s="205"/>
      <c r="AC99" s="206"/>
      <c r="AD99" s="206"/>
      <c r="AE99" s="206"/>
      <c r="AF99" s="207"/>
    </row>
    <row r="100" spans="1:32" ht="58.5" customHeight="1" x14ac:dyDescent="0.25">
      <c r="A100" s="100">
        <v>78</v>
      </c>
      <c r="B100" s="186" t="s">
        <v>72</v>
      </c>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91"/>
      <c r="Y100" s="92"/>
      <c r="Z100" s="92"/>
      <c r="AA100" s="92"/>
      <c r="AB100" s="205"/>
      <c r="AC100" s="206"/>
      <c r="AD100" s="206"/>
      <c r="AE100" s="206"/>
      <c r="AF100" s="207"/>
    </row>
    <row r="101" spans="1:32" ht="61.5" customHeight="1" x14ac:dyDescent="0.25">
      <c r="A101" s="100">
        <v>79</v>
      </c>
      <c r="B101" s="186" t="s">
        <v>73</v>
      </c>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91"/>
      <c r="Y101" s="92"/>
      <c r="Z101" s="92"/>
      <c r="AA101" s="92"/>
      <c r="AB101" s="205"/>
      <c r="AC101" s="206"/>
      <c r="AD101" s="206"/>
      <c r="AE101" s="206"/>
      <c r="AF101" s="207"/>
    </row>
    <row r="102" spans="1:32" ht="61.5" customHeight="1" x14ac:dyDescent="0.25">
      <c r="A102" s="100">
        <v>80</v>
      </c>
      <c r="B102" s="186" t="s">
        <v>74</v>
      </c>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91"/>
      <c r="Y102" s="92"/>
      <c r="Z102" s="92"/>
      <c r="AA102" s="92"/>
      <c r="AB102" s="205"/>
      <c r="AC102" s="206"/>
      <c r="AD102" s="206"/>
      <c r="AE102" s="206"/>
      <c r="AF102" s="207"/>
    </row>
    <row r="103" spans="1:32" ht="63" customHeight="1" x14ac:dyDescent="0.25">
      <c r="A103" s="100">
        <v>81</v>
      </c>
      <c r="B103" s="186" t="s">
        <v>75</v>
      </c>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91"/>
      <c r="Y103" s="92"/>
      <c r="Z103" s="92"/>
      <c r="AA103" s="92"/>
      <c r="AB103" s="205"/>
      <c r="AC103" s="206"/>
      <c r="AD103" s="206"/>
      <c r="AE103" s="206"/>
      <c r="AF103" s="207"/>
    </row>
    <row r="104" spans="1:32" ht="86.25" customHeight="1" thickBot="1" x14ac:dyDescent="0.3">
      <c r="A104" s="100">
        <v>82</v>
      </c>
      <c r="B104" s="186" t="s">
        <v>76</v>
      </c>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91"/>
      <c r="Y104" s="92"/>
      <c r="Z104" s="92"/>
      <c r="AA104" s="92"/>
      <c r="AB104" s="205"/>
      <c r="AC104" s="206"/>
      <c r="AD104" s="206"/>
      <c r="AE104" s="206"/>
      <c r="AF104" s="207"/>
    </row>
    <row r="105" spans="1:32" ht="58.5" customHeight="1" thickBot="1" x14ac:dyDescent="0.3">
      <c r="A105" s="182" t="s">
        <v>284</v>
      </c>
      <c r="B105" s="183" t="s">
        <v>284</v>
      </c>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203"/>
      <c r="Y105" s="183"/>
      <c r="Z105" s="183"/>
      <c r="AA105" s="183"/>
      <c r="AB105" s="183"/>
      <c r="AC105" s="183"/>
      <c r="AD105" s="183"/>
      <c r="AE105" s="183"/>
      <c r="AF105" s="185"/>
    </row>
    <row r="106" spans="1:32" ht="54" customHeight="1" x14ac:dyDescent="0.25">
      <c r="A106" s="100">
        <v>83</v>
      </c>
      <c r="B106" s="186" t="s">
        <v>77</v>
      </c>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91"/>
      <c r="Y106" s="92"/>
      <c r="Z106" s="92"/>
      <c r="AA106" s="92"/>
      <c r="AB106" s="205"/>
      <c r="AC106" s="206"/>
      <c r="AD106" s="206"/>
      <c r="AE106" s="206"/>
      <c r="AF106" s="207"/>
    </row>
    <row r="107" spans="1:32" ht="93.75" customHeight="1" x14ac:dyDescent="0.25">
      <c r="A107" s="100">
        <v>84</v>
      </c>
      <c r="B107" s="186" t="s">
        <v>211</v>
      </c>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91"/>
      <c r="Y107" s="92"/>
      <c r="Z107" s="92"/>
      <c r="AA107" s="92"/>
      <c r="AB107" s="205"/>
      <c r="AC107" s="206"/>
      <c r="AD107" s="206"/>
      <c r="AE107" s="206"/>
      <c r="AF107" s="207"/>
    </row>
    <row r="108" spans="1:32" ht="66.75" customHeight="1" x14ac:dyDescent="0.25">
      <c r="A108" s="100">
        <v>85</v>
      </c>
      <c r="B108" s="186" t="s">
        <v>78</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91"/>
      <c r="Y108" s="92"/>
      <c r="Z108" s="92"/>
      <c r="AA108" s="92"/>
      <c r="AB108" s="205"/>
      <c r="AC108" s="206"/>
      <c r="AD108" s="206"/>
      <c r="AE108" s="206"/>
      <c r="AF108" s="207"/>
    </row>
    <row r="109" spans="1:32" ht="66" customHeight="1" x14ac:dyDescent="0.25">
      <c r="A109" s="100">
        <v>86</v>
      </c>
      <c r="B109" s="186" t="s">
        <v>79</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91"/>
      <c r="Y109" s="92"/>
      <c r="Z109" s="92"/>
      <c r="AA109" s="92"/>
      <c r="AB109" s="205"/>
      <c r="AC109" s="206"/>
      <c r="AD109" s="206"/>
      <c r="AE109" s="206"/>
      <c r="AF109" s="207"/>
    </row>
    <row r="110" spans="1:32" ht="69" customHeight="1" x14ac:dyDescent="0.25">
      <c r="A110" s="100">
        <v>87</v>
      </c>
      <c r="B110" s="186" t="s">
        <v>327</v>
      </c>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91"/>
      <c r="Y110" s="92"/>
      <c r="Z110" s="92"/>
      <c r="AA110" s="92"/>
      <c r="AB110" s="205"/>
      <c r="AC110" s="206"/>
      <c r="AD110" s="206"/>
      <c r="AE110" s="206"/>
      <c r="AF110" s="207"/>
    </row>
    <row r="111" spans="1:32" ht="147.75" customHeight="1" x14ac:dyDescent="0.25">
      <c r="A111" s="100">
        <v>88</v>
      </c>
      <c r="B111" s="211" t="s">
        <v>328</v>
      </c>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94"/>
      <c r="Y111" s="92"/>
      <c r="Z111" s="92"/>
      <c r="AA111" s="92"/>
      <c r="AB111" s="205"/>
      <c r="AC111" s="206"/>
      <c r="AD111" s="206"/>
      <c r="AE111" s="206"/>
      <c r="AF111" s="207"/>
    </row>
    <row r="112" spans="1:32" ht="111.75" customHeight="1" x14ac:dyDescent="0.25">
      <c r="A112" s="100">
        <v>89</v>
      </c>
      <c r="B112" s="186" t="s">
        <v>80</v>
      </c>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91"/>
      <c r="Y112" s="92"/>
      <c r="Z112" s="92"/>
      <c r="AA112" s="92"/>
      <c r="AB112" s="205"/>
      <c r="AC112" s="206"/>
      <c r="AD112" s="206"/>
      <c r="AE112" s="206"/>
      <c r="AF112" s="207"/>
    </row>
    <row r="113" spans="1:32" ht="81.75" customHeight="1" x14ac:dyDescent="0.25">
      <c r="A113" s="100">
        <v>90</v>
      </c>
      <c r="B113" s="186" t="s">
        <v>81</v>
      </c>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91"/>
      <c r="Y113" s="92"/>
      <c r="Z113" s="92"/>
      <c r="AA113" s="92"/>
      <c r="AB113" s="205"/>
      <c r="AC113" s="206"/>
      <c r="AD113" s="206"/>
      <c r="AE113" s="206"/>
      <c r="AF113" s="207"/>
    </row>
    <row r="114" spans="1:32" ht="78" customHeight="1" x14ac:dyDescent="0.25">
      <c r="A114" s="100">
        <v>91</v>
      </c>
      <c r="B114" s="186" t="s">
        <v>82</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91"/>
      <c r="Y114" s="92"/>
      <c r="Z114" s="92"/>
      <c r="AA114" s="92"/>
      <c r="AB114" s="205"/>
      <c r="AC114" s="206"/>
      <c r="AD114" s="206"/>
      <c r="AE114" s="206"/>
      <c r="AF114" s="207"/>
    </row>
    <row r="115" spans="1:32" ht="98.25" customHeight="1" x14ac:dyDescent="0.25">
      <c r="A115" s="100">
        <v>92</v>
      </c>
      <c r="B115" s="186" t="s">
        <v>214</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91"/>
      <c r="Y115" s="92"/>
      <c r="Z115" s="92"/>
      <c r="AA115" s="92"/>
      <c r="AB115" s="205"/>
      <c r="AC115" s="206"/>
      <c r="AD115" s="206"/>
      <c r="AE115" s="206"/>
      <c r="AF115" s="207"/>
    </row>
    <row r="116" spans="1:32" ht="60.75" customHeight="1" x14ac:dyDescent="0.25">
      <c r="A116" s="100">
        <v>93</v>
      </c>
      <c r="B116" s="186" t="s">
        <v>83</v>
      </c>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91"/>
      <c r="Y116" s="92"/>
      <c r="Z116" s="92"/>
      <c r="AA116" s="92"/>
      <c r="AB116" s="205"/>
      <c r="AC116" s="206"/>
      <c r="AD116" s="206"/>
      <c r="AE116" s="206"/>
      <c r="AF116" s="207"/>
    </row>
    <row r="117" spans="1:32" ht="103.5" customHeight="1" x14ac:dyDescent="0.25">
      <c r="A117" s="100">
        <v>94</v>
      </c>
      <c r="B117" s="186" t="s">
        <v>84</v>
      </c>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91"/>
      <c r="Y117" s="92"/>
      <c r="Z117" s="92"/>
      <c r="AA117" s="92"/>
      <c r="AB117" s="205"/>
      <c r="AC117" s="206"/>
      <c r="AD117" s="206"/>
      <c r="AE117" s="206"/>
      <c r="AF117" s="207"/>
    </row>
    <row r="118" spans="1:32" ht="102" customHeight="1" x14ac:dyDescent="0.25">
      <c r="A118" s="100">
        <v>95</v>
      </c>
      <c r="B118" s="186" t="s">
        <v>215</v>
      </c>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91"/>
      <c r="Y118" s="92"/>
      <c r="Z118" s="92"/>
      <c r="AA118" s="92"/>
      <c r="AB118" s="205"/>
      <c r="AC118" s="206"/>
      <c r="AD118" s="206"/>
      <c r="AE118" s="206"/>
      <c r="AF118" s="207"/>
    </row>
    <row r="119" spans="1:32" ht="230.25" customHeight="1" x14ac:dyDescent="0.25">
      <c r="A119" s="100">
        <v>96</v>
      </c>
      <c r="B119" s="210" t="s">
        <v>329</v>
      </c>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93"/>
      <c r="Y119" s="92"/>
      <c r="Z119" s="92"/>
      <c r="AA119" s="92"/>
      <c r="AB119" s="205"/>
      <c r="AC119" s="206"/>
      <c r="AD119" s="206"/>
      <c r="AE119" s="206"/>
      <c r="AF119" s="207"/>
    </row>
    <row r="120" spans="1:32" ht="57" customHeight="1" x14ac:dyDescent="0.25">
      <c r="A120" s="100">
        <v>97</v>
      </c>
      <c r="B120" s="186" t="s">
        <v>85</v>
      </c>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91"/>
      <c r="Y120" s="92"/>
      <c r="Z120" s="92"/>
      <c r="AA120" s="92"/>
      <c r="AB120" s="205"/>
      <c r="AC120" s="206"/>
      <c r="AD120" s="206"/>
      <c r="AE120" s="206"/>
      <c r="AF120" s="207"/>
    </row>
    <row r="121" spans="1:32" ht="66" customHeight="1" x14ac:dyDescent="0.25">
      <c r="A121" s="100">
        <v>98</v>
      </c>
      <c r="B121" s="186" t="s">
        <v>86</v>
      </c>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91"/>
      <c r="Y121" s="92"/>
      <c r="Z121" s="92"/>
      <c r="AA121" s="92"/>
      <c r="AB121" s="205"/>
      <c r="AC121" s="206"/>
      <c r="AD121" s="206"/>
      <c r="AE121" s="206"/>
      <c r="AF121" s="207"/>
    </row>
    <row r="122" spans="1:32" ht="64.5" customHeight="1" x14ac:dyDescent="0.25">
      <c r="A122" s="100">
        <v>99</v>
      </c>
      <c r="B122" s="186" t="s">
        <v>87</v>
      </c>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91"/>
      <c r="Y122" s="92"/>
      <c r="Z122" s="92"/>
      <c r="AA122" s="92"/>
      <c r="AB122" s="205"/>
      <c r="AC122" s="206"/>
      <c r="AD122" s="206"/>
      <c r="AE122" s="206"/>
      <c r="AF122" s="207"/>
    </row>
    <row r="123" spans="1:32" ht="96.75" customHeight="1" x14ac:dyDescent="0.25">
      <c r="A123" s="100">
        <v>100</v>
      </c>
      <c r="B123" s="186" t="s">
        <v>217</v>
      </c>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91"/>
      <c r="Y123" s="92"/>
      <c r="Z123" s="92"/>
      <c r="AA123" s="92"/>
      <c r="AB123" s="205"/>
      <c r="AC123" s="206"/>
      <c r="AD123" s="206"/>
      <c r="AE123" s="206"/>
      <c r="AF123" s="207"/>
    </row>
    <row r="124" spans="1:32" ht="63" customHeight="1" x14ac:dyDescent="0.25">
      <c r="A124" s="100">
        <v>101</v>
      </c>
      <c r="B124" s="186" t="s">
        <v>88</v>
      </c>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91"/>
      <c r="Y124" s="92"/>
      <c r="Z124" s="92"/>
      <c r="AA124" s="92"/>
      <c r="AB124" s="205"/>
      <c r="AC124" s="206"/>
      <c r="AD124" s="206"/>
      <c r="AE124" s="206"/>
      <c r="AF124" s="207"/>
    </row>
    <row r="125" spans="1:32" ht="71.25" customHeight="1" x14ac:dyDescent="0.25">
      <c r="A125" s="100">
        <v>102</v>
      </c>
      <c r="B125" s="186" t="s">
        <v>89</v>
      </c>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91"/>
      <c r="Y125" s="92"/>
      <c r="Z125" s="92"/>
      <c r="AA125" s="92"/>
      <c r="AB125" s="205"/>
      <c r="AC125" s="206"/>
      <c r="AD125" s="206"/>
      <c r="AE125" s="206"/>
      <c r="AF125" s="207"/>
    </row>
    <row r="126" spans="1:32" ht="102" customHeight="1" x14ac:dyDescent="0.25">
      <c r="A126" s="100">
        <v>103</v>
      </c>
      <c r="B126" s="186" t="s">
        <v>218</v>
      </c>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91"/>
      <c r="Y126" s="92"/>
      <c r="Z126" s="92"/>
      <c r="AA126" s="92"/>
      <c r="AB126" s="205"/>
      <c r="AC126" s="206"/>
      <c r="AD126" s="206"/>
      <c r="AE126" s="206"/>
      <c r="AF126" s="207"/>
    </row>
    <row r="127" spans="1:32" ht="97.5" customHeight="1" x14ac:dyDescent="0.25">
      <c r="A127" s="100">
        <v>104</v>
      </c>
      <c r="B127" s="186" t="s">
        <v>90</v>
      </c>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91"/>
      <c r="Y127" s="92"/>
      <c r="Z127" s="92"/>
      <c r="AA127" s="92"/>
      <c r="AB127" s="205"/>
      <c r="AC127" s="206"/>
      <c r="AD127" s="206"/>
      <c r="AE127" s="206"/>
      <c r="AF127" s="207"/>
    </row>
    <row r="128" spans="1:32" ht="63.75" customHeight="1" x14ac:dyDescent="0.25">
      <c r="A128" s="100">
        <v>105</v>
      </c>
      <c r="B128" s="186" t="s">
        <v>91</v>
      </c>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91"/>
      <c r="Y128" s="92"/>
      <c r="Z128" s="92"/>
      <c r="AA128" s="92"/>
      <c r="AB128" s="205"/>
      <c r="AC128" s="206"/>
      <c r="AD128" s="206"/>
      <c r="AE128" s="206"/>
      <c r="AF128" s="207"/>
    </row>
    <row r="129" spans="1:32" ht="71.25" customHeight="1" thickBot="1" x14ac:dyDescent="0.3">
      <c r="A129" s="100">
        <v>106</v>
      </c>
      <c r="B129" s="186" t="s">
        <v>92</v>
      </c>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91"/>
      <c r="Y129" s="92"/>
      <c r="Z129" s="92"/>
      <c r="AA129" s="92"/>
      <c r="AB129" s="205"/>
      <c r="AC129" s="206"/>
      <c r="AD129" s="206"/>
      <c r="AE129" s="206"/>
      <c r="AF129" s="207"/>
    </row>
    <row r="130" spans="1:32" ht="63" customHeight="1" thickBot="1" x14ac:dyDescent="0.3">
      <c r="A130" s="182" t="s">
        <v>285</v>
      </c>
      <c r="B130" s="183" t="s">
        <v>286</v>
      </c>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203"/>
      <c r="Y130" s="183"/>
      <c r="Z130" s="183"/>
      <c r="AA130" s="183"/>
      <c r="AB130" s="183"/>
      <c r="AC130" s="183"/>
      <c r="AD130" s="183"/>
      <c r="AE130" s="183"/>
      <c r="AF130" s="185"/>
    </row>
    <row r="131" spans="1:32" ht="63.75" customHeight="1" x14ac:dyDescent="0.25">
      <c r="A131" s="100">
        <v>107</v>
      </c>
      <c r="B131" s="186" t="s">
        <v>93</v>
      </c>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91"/>
      <c r="Y131" s="92"/>
      <c r="Z131" s="92"/>
      <c r="AA131" s="92"/>
      <c r="AB131" s="205"/>
      <c r="AC131" s="206"/>
      <c r="AD131" s="206"/>
      <c r="AE131" s="206"/>
      <c r="AF131" s="207"/>
    </row>
    <row r="132" spans="1:32" ht="155.25" customHeight="1" x14ac:dyDescent="0.25">
      <c r="A132" s="100">
        <v>108</v>
      </c>
      <c r="B132" s="186" t="s">
        <v>330</v>
      </c>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91"/>
      <c r="Y132" s="92"/>
      <c r="Z132" s="92"/>
      <c r="AA132" s="92"/>
      <c r="AB132" s="205"/>
      <c r="AC132" s="206"/>
      <c r="AD132" s="206"/>
      <c r="AE132" s="206"/>
      <c r="AF132" s="207"/>
    </row>
    <row r="133" spans="1:32" ht="66" customHeight="1" x14ac:dyDescent="0.25">
      <c r="A133" s="100">
        <v>109</v>
      </c>
      <c r="B133" s="186" t="s">
        <v>94</v>
      </c>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91"/>
      <c r="Y133" s="92"/>
      <c r="Z133" s="92"/>
      <c r="AA133" s="92"/>
      <c r="AB133" s="205"/>
      <c r="AC133" s="206"/>
      <c r="AD133" s="206"/>
      <c r="AE133" s="206"/>
      <c r="AF133" s="207"/>
    </row>
    <row r="134" spans="1:32" ht="71.25" customHeight="1" x14ac:dyDescent="0.25">
      <c r="A134" s="100">
        <v>110</v>
      </c>
      <c r="B134" s="186" t="s">
        <v>95</v>
      </c>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91"/>
      <c r="Y134" s="92"/>
      <c r="Z134" s="92"/>
      <c r="AA134" s="92"/>
      <c r="AB134" s="205"/>
      <c r="AC134" s="206"/>
      <c r="AD134" s="206"/>
      <c r="AE134" s="206"/>
      <c r="AF134" s="207"/>
    </row>
    <row r="135" spans="1:32" ht="69.75" customHeight="1" x14ac:dyDescent="0.25">
      <c r="A135" s="100">
        <v>111</v>
      </c>
      <c r="B135" s="186" t="s">
        <v>96</v>
      </c>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91"/>
      <c r="Y135" s="92"/>
      <c r="Z135" s="92"/>
      <c r="AA135" s="92"/>
      <c r="AB135" s="205"/>
      <c r="AC135" s="206"/>
      <c r="AD135" s="206"/>
      <c r="AE135" s="206"/>
      <c r="AF135" s="207"/>
    </row>
    <row r="136" spans="1:32" ht="70.5" customHeight="1" x14ac:dyDescent="0.25">
      <c r="A136" s="100">
        <v>112</v>
      </c>
      <c r="B136" s="186" t="s">
        <v>97</v>
      </c>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91"/>
      <c r="Y136" s="92"/>
      <c r="Z136" s="92"/>
      <c r="AA136" s="92"/>
      <c r="AB136" s="205"/>
      <c r="AC136" s="206"/>
      <c r="AD136" s="206"/>
      <c r="AE136" s="206"/>
      <c r="AF136" s="207"/>
    </row>
    <row r="137" spans="1:32" ht="64.5" customHeight="1" x14ac:dyDescent="0.25">
      <c r="A137" s="100">
        <v>113</v>
      </c>
      <c r="B137" s="186" t="s">
        <v>98</v>
      </c>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91"/>
      <c r="Y137" s="92"/>
      <c r="Z137" s="92"/>
      <c r="AA137" s="92"/>
      <c r="AB137" s="205"/>
      <c r="AC137" s="206"/>
      <c r="AD137" s="206"/>
      <c r="AE137" s="206"/>
      <c r="AF137" s="207"/>
    </row>
    <row r="138" spans="1:32" ht="74.25" customHeight="1" thickBot="1" x14ac:dyDescent="0.3">
      <c r="A138" s="100">
        <v>114</v>
      </c>
      <c r="B138" s="186" t="s">
        <v>99</v>
      </c>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91"/>
      <c r="Y138" s="92"/>
      <c r="Z138" s="92"/>
      <c r="AA138" s="92"/>
      <c r="AB138" s="205"/>
      <c r="AC138" s="206"/>
      <c r="AD138" s="206"/>
      <c r="AE138" s="206"/>
      <c r="AF138" s="207"/>
    </row>
    <row r="139" spans="1:32" ht="67.5" customHeight="1" thickBot="1" x14ac:dyDescent="0.3">
      <c r="A139" s="182" t="s">
        <v>287</v>
      </c>
      <c r="B139" s="183" t="s">
        <v>287</v>
      </c>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203"/>
      <c r="Y139" s="183"/>
      <c r="Z139" s="183"/>
      <c r="AA139" s="183"/>
      <c r="AB139" s="183"/>
      <c r="AC139" s="183"/>
      <c r="AD139" s="183"/>
      <c r="AE139" s="183"/>
      <c r="AF139" s="185"/>
    </row>
    <row r="140" spans="1:32" ht="54" customHeight="1" x14ac:dyDescent="0.25">
      <c r="A140" s="100">
        <v>115</v>
      </c>
      <c r="B140" s="186" t="s">
        <v>100</v>
      </c>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91"/>
      <c r="Y140" s="92"/>
      <c r="Z140" s="92"/>
      <c r="AA140" s="92"/>
      <c r="AB140" s="205"/>
      <c r="AC140" s="206"/>
      <c r="AD140" s="206"/>
      <c r="AE140" s="206"/>
      <c r="AF140" s="207"/>
    </row>
    <row r="141" spans="1:32" ht="51" customHeight="1" x14ac:dyDescent="0.25">
      <c r="A141" s="100">
        <v>116</v>
      </c>
      <c r="B141" s="186" t="s">
        <v>101</v>
      </c>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91"/>
      <c r="Y141" s="92"/>
      <c r="Z141" s="92"/>
      <c r="AA141" s="92"/>
      <c r="AB141" s="205"/>
      <c r="AC141" s="206"/>
      <c r="AD141" s="206"/>
      <c r="AE141" s="206"/>
      <c r="AF141" s="207"/>
    </row>
    <row r="142" spans="1:32" ht="60.75" customHeight="1" x14ac:dyDescent="0.25">
      <c r="A142" s="100">
        <v>117</v>
      </c>
      <c r="B142" s="186" t="s">
        <v>102</v>
      </c>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91"/>
      <c r="Y142" s="92"/>
      <c r="Z142" s="92"/>
      <c r="AA142" s="92"/>
      <c r="AB142" s="205"/>
      <c r="AC142" s="206"/>
      <c r="AD142" s="206"/>
      <c r="AE142" s="206"/>
      <c r="AF142" s="207"/>
    </row>
    <row r="143" spans="1:32" ht="59.25" customHeight="1" x14ac:dyDescent="0.25">
      <c r="A143" s="100">
        <v>118</v>
      </c>
      <c r="B143" s="186" t="s">
        <v>103</v>
      </c>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91"/>
      <c r="Y143" s="92"/>
      <c r="Z143" s="92"/>
      <c r="AA143" s="92"/>
      <c r="AB143" s="205"/>
      <c r="AC143" s="206"/>
      <c r="AD143" s="206"/>
      <c r="AE143" s="206"/>
      <c r="AF143" s="207"/>
    </row>
    <row r="144" spans="1:32" ht="71.25" customHeight="1" thickBot="1" x14ac:dyDescent="0.3">
      <c r="A144" s="100">
        <v>119</v>
      </c>
      <c r="B144" s="186" t="s">
        <v>104</v>
      </c>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91"/>
      <c r="Y144" s="92"/>
      <c r="Z144" s="92"/>
      <c r="AA144" s="92"/>
      <c r="AB144" s="205"/>
      <c r="AC144" s="206"/>
      <c r="AD144" s="206"/>
      <c r="AE144" s="206"/>
      <c r="AF144" s="207"/>
    </row>
    <row r="145" spans="1:32" ht="64.5" customHeight="1" thickBot="1" x14ac:dyDescent="0.3">
      <c r="A145" s="182" t="s">
        <v>288</v>
      </c>
      <c r="B145" s="183" t="s">
        <v>289</v>
      </c>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203"/>
      <c r="Y145" s="183"/>
      <c r="Z145" s="183"/>
      <c r="AA145" s="183"/>
      <c r="AB145" s="183"/>
      <c r="AC145" s="183"/>
      <c r="AD145" s="183"/>
      <c r="AE145" s="183"/>
      <c r="AF145" s="185"/>
    </row>
    <row r="146" spans="1:32" ht="139.5" customHeight="1" x14ac:dyDescent="0.25">
      <c r="A146" s="100">
        <v>120</v>
      </c>
      <c r="B146" s="186" t="s">
        <v>105</v>
      </c>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91"/>
      <c r="Y146" s="92"/>
      <c r="Z146" s="92"/>
      <c r="AA146" s="92"/>
      <c r="AB146" s="205"/>
      <c r="AC146" s="206"/>
      <c r="AD146" s="206"/>
      <c r="AE146" s="206"/>
      <c r="AF146" s="207"/>
    </row>
    <row r="147" spans="1:32" ht="73.5" customHeight="1" x14ac:dyDescent="0.25">
      <c r="A147" s="100">
        <v>121</v>
      </c>
      <c r="B147" s="186" t="s">
        <v>106</v>
      </c>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91"/>
      <c r="Y147" s="92"/>
      <c r="Z147" s="92"/>
      <c r="AA147" s="92"/>
      <c r="AB147" s="205"/>
      <c r="AC147" s="206"/>
      <c r="AD147" s="206"/>
      <c r="AE147" s="206"/>
      <c r="AF147" s="207"/>
    </row>
    <row r="148" spans="1:32" ht="75.75" customHeight="1" x14ac:dyDescent="0.25">
      <c r="A148" s="100">
        <v>122</v>
      </c>
      <c r="B148" s="186" t="s">
        <v>107</v>
      </c>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91"/>
      <c r="Y148" s="92"/>
      <c r="Z148" s="92"/>
      <c r="AA148" s="92"/>
      <c r="AB148" s="205"/>
      <c r="AC148" s="206"/>
      <c r="AD148" s="206"/>
      <c r="AE148" s="206"/>
      <c r="AF148" s="207"/>
    </row>
    <row r="149" spans="1:32" ht="240" customHeight="1" x14ac:dyDescent="0.25">
      <c r="A149" s="100">
        <v>123</v>
      </c>
      <c r="B149" s="210" t="s">
        <v>331</v>
      </c>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93"/>
      <c r="Y149" s="92"/>
      <c r="Z149" s="92"/>
      <c r="AA149" s="92"/>
      <c r="AB149" s="205"/>
      <c r="AC149" s="206"/>
      <c r="AD149" s="206"/>
      <c r="AE149" s="206"/>
      <c r="AF149" s="207"/>
    </row>
    <row r="150" spans="1:32" ht="153" customHeight="1" x14ac:dyDescent="0.25">
      <c r="A150" s="100">
        <v>124</v>
      </c>
      <c r="B150" s="186" t="s">
        <v>332</v>
      </c>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91"/>
      <c r="Y150" s="92"/>
      <c r="Z150" s="92"/>
      <c r="AA150" s="92"/>
      <c r="AB150" s="205"/>
      <c r="AC150" s="206"/>
      <c r="AD150" s="206"/>
      <c r="AE150" s="206"/>
      <c r="AF150" s="207"/>
    </row>
    <row r="151" spans="1:32" ht="104.25" customHeight="1" x14ac:dyDescent="0.25">
      <c r="A151" s="100">
        <v>125</v>
      </c>
      <c r="B151" s="186" t="s">
        <v>108</v>
      </c>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91"/>
      <c r="Y151" s="92"/>
      <c r="Z151" s="92"/>
      <c r="AA151" s="92"/>
      <c r="AB151" s="205"/>
      <c r="AC151" s="206"/>
      <c r="AD151" s="206"/>
      <c r="AE151" s="206"/>
      <c r="AF151" s="207"/>
    </row>
    <row r="152" spans="1:32" ht="71.25" customHeight="1" x14ac:dyDescent="0.25">
      <c r="A152" s="100">
        <v>126</v>
      </c>
      <c r="B152" s="186" t="s">
        <v>109</v>
      </c>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91"/>
      <c r="Y152" s="92"/>
      <c r="Z152" s="92"/>
      <c r="AA152" s="92"/>
      <c r="AB152" s="205"/>
      <c r="AC152" s="206"/>
      <c r="AD152" s="206"/>
      <c r="AE152" s="206"/>
      <c r="AF152" s="207"/>
    </row>
    <row r="153" spans="1:32" ht="102" customHeight="1" x14ac:dyDescent="0.25">
      <c r="A153" s="100">
        <v>127</v>
      </c>
      <c r="B153" s="186" t="s">
        <v>110</v>
      </c>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91"/>
      <c r="Y153" s="92"/>
      <c r="Z153" s="92"/>
      <c r="AA153" s="92"/>
      <c r="AB153" s="205"/>
      <c r="AC153" s="206"/>
      <c r="AD153" s="206"/>
      <c r="AE153" s="206"/>
      <c r="AF153" s="207"/>
    </row>
    <row r="154" spans="1:32" ht="96.75" customHeight="1" x14ac:dyDescent="0.25">
      <c r="A154" s="100">
        <v>128</v>
      </c>
      <c r="B154" s="186" t="s">
        <v>111</v>
      </c>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91"/>
      <c r="Y154" s="92"/>
      <c r="Z154" s="92"/>
      <c r="AA154" s="92"/>
      <c r="AB154" s="205"/>
      <c r="AC154" s="206"/>
      <c r="AD154" s="206"/>
      <c r="AE154" s="206"/>
      <c r="AF154" s="207"/>
    </row>
    <row r="155" spans="1:32" ht="84" customHeight="1" x14ac:dyDescent="0.25">
      <c r="A155" s="100">
        <v>129</v>
      </c>
      <c r="B155" s="186" t="s">
        <v>112</v>
      </c>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91"/>
      <c r="Y155" s="92"/>
      <c r="Z155" s="92"/>
      <c r="AA155" s="92"/>
      <c r="AB155" s="205"/>
      <c r="AC155" s="206"/>
      <c r="AD155" s="206"/>
      <c r="AE155" s="206"/>
      <c r="AF155" s="207"/>
    </row>
    <row r="156" spans="1:32" ht="94.5" customHeight="1" x14ac:dyDescent="0.25">
      <c r="A156" s="100">
        <v>130</v>
      </c>
      <c r="B156" s="186" t="s">
        <v>113</v>
      </c>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91"/>
      <c r="Y156" s="92"/>
      <c r="Z156" s="92"/>
      <c r="AA156" s="92"/>
      <c r="AB156" s="205"/>
      <c r="AC156" s="206"/>
      <c r="AD156" s="206"/>
      <c r="AE156" s="206"/>
      <c r="AF156" s="207"/>
    </row>
    <row r="157" spans="1:32" ht="69" customHeight="1" x14ac:dyDescent="0.25">
      <c r="A157" s="100">
        <v>131</v>
      </c>
      <c r="B157" s="186" t="s">
        <v>114</v>
      </c>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91"/>
      <c r="Y157" s="92"/>
      <c r="Z157" s="92"/>
      <c r="AA157" s="92"/>
      <c r="AB157" s="205"/>
      <c r="AC157" s="206"/>
      <c r="AD157" s="206"/>
      <c r="AE157" s="206"/>
      <c r="AF157" s="207"/>
    </row>
    <row r="158" spans="1:32" ht="75" customHeight="1" x14ac:dyDescent="0.25">
      <c r="A158" s="100">
        <v>132</v>
      </c>
      <c r="B158" s="186" t="s">
        <v>115</v>
      </c>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91"/>
      <c r="Y158" s="92"/>
      <c r="Z158" s="92"/>
      <c r="AA158" s="92"/>
      <c r="AB158" s="205"/>
      <c r="AC158" s="206"/>
      <c r="AD158" s="206"/>
      <c r="AE158" s="206"/>
      <c r="AF158" s="207"/>
    </row>
    <row r="159" spans="1:32" ht="67.5" customHeight="1" x14ac:dyDescent="0.25">
      <c r="A159" s="100">
        <v>133</v>
      </c>
      <c r="B159" s="186" t="s">
        <v>116</v>
      </c>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91"/>
      <c r="Y159" s="92"/>
      <c r="Z159" s="92"/>
      <c r="AA159" s="92"/>
      <c r="AB159" s="205"/>
      <c r="AC159" s="206"/>
      <c r="AD159" s="206"/>
      <c r="AE159" s="206"/>
      <c r="AF159" s="207"/>
    </row>
    <row r="160" spans="1:32" ht="69" customHeight="1" x14ac:dyDescent="0.25">
      <c r="A160" s="100">
        <v>134</v>
      </c>
      <c r="B160" s="186" t="s">
        <v>117</v>
      </c>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91"/>
      <c r="Y160" s="92"/>
      <c r="Z160" s="92"/>
      <c r="AA160" s="92"/>
      <c r="AB160" s="205"/>
      <c r="AC160" s="206"/>
      <c r="AD160" s="206"/>
      <c r="AE160" s="206"/>
      <c r="AF160" s="207"/>
    </row>
    <row r="161" spans="1:32" ht="84.75" customHeight="1" x14ac:dyDescent="0.25">
      <c r="A161" s="100">
        <v>135</v>
      </c>
      <c r="B161" s="186" t="s">
        <v>118</v>
      </c>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91"/>
      <c r="Y161" s="92"/>
      <c r="Z161" s="92"/>
      <c r="AA161" s="92"/>
      <c r="AB161" s="205"/>
      <c r="AC161" s="206"/>
      <c r="AD161" s="206"/>
      <c r="AE161" s="206"/>
      <c r="AF161" s="207"/>
    </row>
    <row r="162" spans="1:32" ht="102.75" customHeight="1" x14ac:dyDescent="0.25">
      <c r="A162" s="100">
        <v>136</v>
      </c>
      <c r="B162" s="186" t="s">
        <v>119</v>
      </c>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91"/>
      <c r="Y162" s="92"/>
      <c r="Z162" s="92"/>
      <c r="AA162" s="92"/>
      <c r="AB162" s="205"/>
      <c r="AC162" s="206"/>
      <c r="AD162" s="206"/>
      <c r="AE162" s="206"/>
      <c r="AF162" s="207"/>
    </row>
    <row r="163" spans="1:32" ht="78.75" customHeight="1" x14ac:dyDescent="0.25">
      <c r="A163" s="100">
        <v>137</v>
      </c>
      <c r="B163" s="186" t="s">
        <v>120</v>
      </c>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91"/>
      <c r="Y163" s="92"/>
      <c r="Z163" s="92"/>
      <c r="AA163" s="92"/>
      <c r="AB163" s="205"/>
      <c r="AC163" s="206"/>
      <c r="AD163" s="206"/>
      <c r="AE163" s="206"/>
      <c r="AF163" s="207"/>
    </row>
    <row r="164" spans="1:32" ht="73.5" customHeight="1" x14ac:dyDescent="0.25">
      <c r="A164" s="100">
        <v>138</v>
      </c>
      <c r="B164" s="186" t="s">
        <v>121</v>
      </c>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91"/>
      <c r="Y164" s="92"/>
      <c r="Z164" s="92"/>
      <c r="AA164" s="92"/>
      <c r="AB164" s="205"/>
      <c r="AC164" s="206"/>
      <c r="AD164" s="206"/>
      <c r="AE164" s="206"/>
      <c r="AF164" s="207"/>
    </row>
    <row r="165" spans="1:32" ht="91.5" customHeight="1" thickBot="1" x14ac:dyDescent="0.3">
      <c r="A165" s="100">
        <v>139</v>
      </c>
      <c r="B165" s="186" t="s">
        <v>122</v>
      </c>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91"/>
      <c r="Y165" s="92"/>
      <c r="Z165" s="92"/>
      <c r="AA165" s="92"/>
      <c r="AB165" s="205"/>
      <c r="AC165" s="206"/>
      <c r="AD165" s="206"/>
      <c r="AE165" s="206"/>
      <c r="AF165" s="207"/>
    </row>
    <row r="166" spans="1:32" ht="69.75" customHeight="1" thickBot="1" x14ac:dyDescent="0.3">
      <c r="A166" s="182" t="s">
        <v>290</v>
      </c>
      <c r="B166" s="183" t="s">
        <v>290</v>
      </c>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203"/>
      <c r="Y166" s="183"/>
      <c r="Z166" s="183"/>
      <c r="AA166" s="183"/>
      <c r="AB166" s="183"/>
      <c r="AC166" s="183"/>
      <c r="AD166" s="183"/>
      <c r="AE166" s="183"/>
      <c r="AF166" s="185"/>
    </row>
    <row r="167" spans="1:32" ht="78.75" customHeight="1" x14ac:dyDescent="0.25">
      <c r="A167" s="100">
        <v>140</v>
      </c>
      <c r="B167" s="186" t="s">
        <v>123</v>
      </c>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91"/>
      <c r="Y167" s="92"/>
      <c r="Z167" s="92"/>
      <c r="AA167" s="92"/>
      <c r="AB167" s="205"/>
      <c r="AC167" s="206"/>
      <c r="AD167" s="206"/>
      <c r="AE167" s="206"/>
      <c r="AF167" s="207"/>
    </row>
    <row r="168" spans="1:32" ht="72" customHeight="1" x14ac:dyDescent="0.25">
      <c r="A168" s="100">
        <v>141</v>
      </c>
      <c r="B168" s="186" t="s">
        <v>124</v>
      </c>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91"/>
      <c r="Y168" s="92"/>
      <c r="Z168" s="92"/>
      <c r="AA168" s="92"/>
      <c r="AB168" s="205"/>
      <c r="AC168" s="206"/>
      <c r="AD168" s="206"/>
      <c r="AE168" s="206"/>
      <c r="AF168" s="207"/>
    </row>
    <row r="169" spans="1:32" ht="75" customHeight="1" x14ac:dyDescent="0.25">
      <c r="A169" s="100">
        <v>142</v>
      </c>
      <c r="B169" s="186" t="s">
        <v>125</v>
      </c>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91"/>
      <c r="Y169" s="92"/>
      <c r="Z169" s="92"/>
      <c r="AA169" s="92"/>
      <c r="AB169" s="205"/>
      <c r="AC169" s="206"/>
      <c r="AD169" s="206"/>
      <c r="AE169" s="206"/>
      <c r="AF169" s="207"/>
    </row>
    <row r="170" spans="1:32" ht="86.25" customHeight="1" thickBot="1" x14ac:dyDescent="0.3">
      <c r="A170" s="100">
        <v>143</v>
      </c>
      <c r="B170" s="186" t="s">
        <v>333</v>
      </c>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91"/>
      <c r="Y170" s="92"/>
      <c r="Z170" s="92"/>
      <c r="AA170" s="92"/>
      <c r="AB170" s="205"/>
      <c r="AC170" s="206"/>
      <c r="AD170" s="206"/>
      <c r="AE170" s="206"/>
      <c r="AF170" s="207"/>
    </row>
    <row r="171" spans="1:32" ht="67.5" customHeight="1" thickBot="1" x14ac:dyDescent="0.3">
      <c r="A171" s="182" t="s">
        <v>291</v>
      </c>
      <c r="B171" s="183" t="s">
        <v>292</v>
      </c>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203"/>
      <c r="Y171" s="183"/>
      <c r="Z171" s="183"/>
      <c r="AA171" s="183"/>
      <c r="AB171" s="183"/>
      <c r="AC171" s="183"/>
      <c r="AD171" s="183"/>
      <c r="AE171" s="183"/>
      <c r="AF171" s="185"/>
    </row>
    <row r="172" spans="1:32" ht="79.5" customHeight="1" x14ac:dyDescent="0.25">
      <c r="A172" s="100">
        <v>144</v>
      </c>
      <c r="B172" s="186" t="s">
        <v>126</v>
      </c>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91"/>
      <c r="Y172" s="92"/>
      <c r="Z172" s="92"/>
      <c r="AA172" s="92"/>
      <c r="AB172" s="205"/>
      <c r="AC172" s="206"/>
      <c r="AD172" s="206"/>
      <c r="AE172" s="206"/>
      <c r="AF172" s="207"/>
    </row>
    <row r="173" spans="1:32" ht="81.75" customHeight="1" thickBot="1" x14ac:dyDescent="0.3">
      <c r="A173" s="100">
        <v>145</v>
      </c>
      <c r="B173" s="186" t="s">
        <v>127</v>
      </c>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91"/>
      <c r="Y173" s="92"/>
      <c r="Z173" s="92"/>
      <c r="AA173" s="92"/>
      <c r="AB173" s="205"/>
      <c r="AC173" s="206"/>
      <c r="AD173" s="206"/>
      <c r="AE173" s="206"/>
      <c r="AF173" s="207"/>
    </row>
    <row r="174" spans="1:32" ht="76.5" customHeight="1" thickBot="1" x14ac:dyDescent="0.3">
      <c r="A174" s="182" t="s">
        <v>293</v>
      </c>
      <c r="B174" s="183" t="s">
        <v>294</v>
      </c>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203"/>
      <c r="Y174" s="183"/>
      <c r="Z174" s="183"/>
      <c r="AA174" s="183"/>
      <c r="AB174" s="183"/>
      <c r="AC174" s="183"/>
      <c r="AD174" s="183"/>
      <c r="AE174" s="183"/>
      <c r="AF174" s="185"/>
    </row>
    <row r="175" spans="1:32" ht="79.5" customHeight="1" x14ac:dyDescent="0.25">
      <c r="A175" s="100">
        <v>146</v>
      </c>
      <c r="B175" s="186" t="s">
        <v>128</v>
      </c>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91"/>
      <c r="Y175" s="92"/>
      <c r="Z175" s="92"/>
      <c r="AA175" s="92"/>
      <c r="AB175" s="205"/>
      <c r="AC175" s="206"/>
      <c r="AD175" s="206"/>
      <c r="AE175" s="206"/>
      <c r="AF175" s="207"/>
    </row>
    <row r="176" spans="1:32" ht="64.5" customHeight="1" x14ac:dyDescent="0.25">
      <c r="A176" s="100">
        <v>147</v>
      </c>
      <c r="B176" s="186" t="s">
        <v>129</v>
      </c>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91"/>
      <c r="Y176" s="92"/>
      <c r="Z176" s="92"/>
      <c r="AA176" s="92"/>
      <c r="AB176" s="205"/>
      <c r="AC176" s="206"/>
      <c r="AD176" s="206"/>
      <c r="AE176" s="206"/>
      <c r="AF176" s="207"/>
    </row>
    <row r="177" spans="1:32" ht="74.25" customHeight="1" x14ac:dyDescent="0.25">
      <c r="A177" s="100">
        <v>148</v>
      </c>
      <c r="B177" s="186" t="s">
        <v>130</v>
      </c>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91"/>
      <c r="Y177" s="92"/>
      <c r="Z177" s="92"/>
      <c r="AA177" s="92"/>
      <c r="AB177" s="205"/>
      <c r="AC177" s="206"/>
      <c r="AD177" s="206"/>
      <c r="AE177" s="206"/>
      <c r="AF177" s="207"/>
    </row>
    <row r="178" spans="1:32" ht="72" customHeight="1" x14ac:dyDescent="0.25">
      <c r="A178" s="100">
        <v>149</v>
      </c>
      <c r="B178" s="186" t="s">
        <v>131</v>
      </c>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91"/>
      <c r="Y178" s="92"/>
      <c r="Z178" s="92"/>
      <c r="AA178" s="92"/>
      <c r="AB178" s="205"/>
      <c r="AC178" s="206"/>
      <c r="AD178" s="206"/>
      <c r="AE178" s="206"/>
      <c r="AF178" s="207"/>
    </row>
    <row r="179" spans="1:32" ht="76.5" customHeight="1" x14ac:dyDescent="0.25">
      <c r="A179" s="100">
        <v>150</v>
      </c>
      <c r="B179" s="186" t="s">
        <v>132</v>
      </c>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91"/>
      <c r="Y179" s="92"/>
      <c r="Z179" s="92"/>
      <c r="AA179" s="92"/>
      <c r="AB179" s="205"/>
      <c r="AC179" s="206"/>
      <c r="AD179" s="206"/>
      <c r="AE179" s="206"/>
      <c r="AF179" s="207"/>
    </row>
    <row r="180" spans="1:32" ht="66.75" customHeight="1" x14ac:dyDescent="0.25">
      <c r="A180" s="100">
        <v>151</v>
      </c>
      <c r="B180" s="186" t="s">
        <v>133</v>
      </c>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91"/>
      <c r="Y180" s="92"/>
      <c r="Z180" s="92"/>
      <c r="AA180" s="92"/>
      <c r="AB180" s="205"/>
      <c r="AC180" s="206"/>
      <c r="AD180" s="206"/>
      <c r="AE180" s="206"/>
      <c r="AF180" s="207"/>
    </row>
    <row r="181" spans="1:32" ht="60" customHeight="1" x14ac:dyDescent="0.25">
      <c r="A181" s="100">
        <v>152</v>
      </c>
      <c r="B181" s="186" t="s">
        <v>134</v>
      </c>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91"/>
      <c r="Y181" s="92"/>
      <c r="Z181" s="92"/>
      <c r="AA181" s="92"/>
      <c r="AB181" s="205"/>
      <c r="AC181" s="206"/>
      <c r="AD181" s="206"/>
      <c r="AE181" s="206"/>
      <c r="AF181" s="207"/>
    </row>
    <row r="182" spans="1:32" ht="67.5" customHeight="1" x14ac:dyDescent="0.25">
      <c r="A182" s="100">
        <v>153</v>
      </c>
      <c r="B182" s="186" t="s">
        <v>135</v>
      </c>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91"/>
      <c r="Y182" s="92"/>
      <c r="Z182" s="92"/>
      <c r="AA182" s="92"/>
      <c r="AB182" s="205"/>
      <c r="AC182" s="206"/>
      <c r="AD182" s="206"/>
      <c r="AE182" s="206"/>
      <c r="AF182" s="207"/>
    </row>
    <row r="183" spans="1:32" ht="71.25" customHeight="1" x14ac:dyDescent="0.25">
      <c r="A183" s="100">
        <v>154</v>
      </c>
      <c r="B183" s="186" t="s">
        <v>136</v>
      </c>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91"/>
      <c r="Y183" s="92"/>
      <c r="Z183" s="92"/>
      <c r="AA183" s="92"/>
      <c r="AB183" s="205"/>
      <c r="AC183" s="206"/>
      <c r="AD183" s="206"/>
      <c r="AE183" s="206"/>
      <c r="AF183" s="207"/>
    </row>
    <row r="184" spans="1:32" ht="75" customHeight="1" x14ac:dyDescent="0.25">
      <c r="A184" s="100">
        <v>155</v>
      </c>
      <c r="B184" s="186" t="s">
        <v>137</v>
      </c>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91"/>
      <c r="Y184" s="92"/>
      <c r="Z184" s="92"/>
      <c r="AA184" s="92"/>
      <c r="AB184" s="205"/>
      <c r="AC184" s="206"/>
      <c r="AD184" s="206"/>
      <c r="AE184" s="206"/>
      <c r="AF184" s="207"/>
    </row>
    <row r="185" spans="1:32" ht="73.5" customHeight="1" x14ac:dyDescent="0.25">
      <c r="A185" s="100">
        <v>156</v>
      </c>
      <c r="B185" s="186" t="s">
        <v>138</v>
      </c>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91"/>
      <c r="Y185" s="92"/>
      <c r="Z185" s="92"/>
      <c r="AA185" s="92"/>
      <c r="AB185" s="205"/>
      <c r="AC185" s="206"/>
      <c r="AD185" s="206"/>
      <c r="AE185" s="206"/>
      <c r="AF185" s="207"/>
    </row>
    <row r="186" spans="1:32" ht="78.75" customHeight="1" x14ac:dyDescent="0.25">
      <c r="A186" s="100">
        <v>157</v>
      </c>
      <c r="B186" s="186" t="s">
        <v>139</v>
      </c>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91"/>
      <c r="Y186" s="92"/>
      <c r="Z186" s="92"/>
      <c r="AA186" s="92"/>
      <c r="AB186" s="205"/>
      <c r="AC186" s="206"/>
      <c r="AD186" s="206"/>
      <c r="AE186" s="206"/>
      <c r="AF186" s="207"/>
    </row>
    <row r="187" spans="1:32" ht="69.75" customHeight="1" thickBot="1" x14ac:dyDescent="0.3">
      <c r="A187" s="100">
        <v>158</v>
      </c>
      <c r="B187" s="186" t="s">
        <v>140</v>
      </c>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91"/>
      <c r="Y187" s="92"/>
      <c r="Z187" s="92"/>
      <c r="AA187" s="92"/>
      <c r="AB187" s="205"/>
      <c r="AC187" s="206"/>
      <c r="AD187" s="206"/>
      <c r="AE187" s="206"/>
      <c r="AF187" s="207"/>
    </row>
    <row r="188" spans="1:32" ht="62.25" customHeight="1" thickBot="1" x14ac:dyDescent="0.3">
      <c r="A188" s="182" t="s">
        <v>295</v>
      </c>
      <c r="B188" s="183" t="s">
        <v>296</v>
      </c>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203"/>
      <c r="Y188" s="183"/>
      <c r="Z188" s="183"/>
      <c r="AA188" s="183"/>
      <c r="AB188" s="183"/>
      <c r="AC188" s="183"/>
      <c r="AD188" s="183"/>
      <c r="AE188" s="183"/>
      <c r="AF188" s="185"/>
    </row>
    <row r="189" spans="1:32" ht="69" customHeight="1" x14ac:dyDescent="0.25">
      <c r="A189" s="100">
        <v>159</v>
      </c>
      <c r="B189" s="186" t="s">
        <v>141</v>
      </c>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91"/>
      <c r="Y189" s="92"/>
      <c r="Z189" s="92"/>
      <c r="AA189" s="92"/>
      <c r="AB189" s="205"/>
      <c r="AC189" s="206"/>
      <c r="AD189" s="206"/>
      <c r="AE189" s="206"/>
      <c r="AF189" s="207"/>
    </row>
    <row r="190" spans="1:32" ht="66" customHeight="1" x14ac:dyDescent="0.25">
      <c r="A190" s="100">
        <v>160</v>
      </c>
      <c r="B190" s="186" t="s">
        <v>142</v>
      </c>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91"/>
      <c r="Y190" s="92"/>
      <c r="Z190" s="92"/>
      <c r="AA190" s="92"/>
      <c r="AB190" s="205"/>
      <c r="AC190" s="206"/>
      <c r="AD190" s="206"/>
      <c r="AE190" s="206"/>
      <c r="AF190" s="207"/>
    </row>
    <row r="191" spans="1:32" ht="69.75" customHeight="1" x14ac:dyDescent="0.25">
      <c r="A191" s="100">
        <v>161</v>
      </c>
      <c r="B191" s="186" t="s">
        <v>143</v>
      </c>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91"/>
      <c r="Y191" s="92"/>
      <c r="Z191" s="92"/>
      <c r="AA191" s="92"/>
      <c r="AB191" s="205"/>
      <c r="AC191" s="206"/>
      <c r="AD191" s="206"/>
      <c r="AE191" s="206"/>
      <c r="AF191" s="207"/>
    </row>
    <row r="192" spans="1:32" ht="87" customHeight="1" thickBot="1" x14ac:dyDescent="0.3">
      <c r="A192" s="100">
        <v>162</v>
      </c>
      <c r="B192" s="186" t="s">
        <v>144</v>
      </c>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91"/>
      <c r="Y192" s="92"/>
      <c r="Z192" s="92"/>
      <c r="AA192" s="92"/>
      <c r="AB192" s="205"/>
      <c r="AC192" s="206"/>
      <c r="AD192" s="206"/>
      <c r="AE192" s="206"/>
      <c r="AF192" s="207"/>
    </row>
    <row r="193" spans="1:32" ht="72.75" customHeight="1" thickBot="1" x14ac:dyDescent="0.3">
      <c r="A193" s="182" t="s">
        <v>297</v>
      </c>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203"/>
      <c r="Y193" s="183"/>
      <c r="Z193" s="183"/>
      <c r="AA193" s="183"/>
      <c r="AB193" s="183"/>
      <c r="AC193" s="183"/>
      <c r="AD193" s="183"/>
      <c r="AE193" s="183"/>
      <c r="AF193" s="185"/>
    </row>
    <row r="194" spans="1:32" ht="73.5" customHeight="1" x14ac:dyDescent="0.25">
      <c r="A194" s="100">
        <v>163</v>
      </c>
      <c r="B194" s="186" t="s">
        <v>145</v>
      </c>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91"/>
      <c r="Y194" s="92"/>
      <c r="Z194" s="92"/>
      <c r="AA194" s="92"/>
      <c r="AB194" s="205"/>
      <c r="AC194" s="206"/>
      <c r="AD194" s="206"/>
      <c r="AE194" s="206"/>
      <c r="AF194" s="207"/>
    </row>
    <row r="195" spans="1:32" ht="102" customHeight="1" x14ac:dyDescent="0.25">
      <c r="A195" s="100">
        <v>164</v>
      </c>
      <c r="B195" s="186" t="s">
        <v>146</v>
      </c>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91"/>
      <c r="Y195" s="92"/>
      <c r="Z195" s="92"/>
      <c r="AA195" s="92"/>
      <c r="AB195" s="205"/>
      <c r="AC195" s="206"/>
      <c r="AD195" s="206"/>
      <c r="AE195" s="206"/>
      <c r="AF195" s="207"/>
    </row>
    <row r="196" spans="1:32" ht="79.5" customHeight="1" x14ac:dyDescent="0.25">
      <c r="A196" s="100">
        <v>165</v>
      </c>
      <c r="B196" s="186" t="s">
        <v>147</v>
      </c>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91"/>
      <c r="Y196" s="92"/>
      <c r="Z196" s="92"/>
      <c r="AA196" s="92"/>
      <c r="AB196" s="205"/>
      <c r="AC196" s="206"/>
      <c r="AD196" s="206"/>
      <c r="AE196" s="206"/>
      <c r="AF196" s="207"/>
    </row>
    <row r="197" spans="1:32" ht="84.75" customHeight="1" x14ac:dyDescent="0.25">
      <c r="A197" s="100">
        <v>166</v>
      </c>
      <c r="B197" s="186" t="s">
        <v>148</v>
      </c>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91"/>
      <c r="Y197" s="92"/>
      <c r="Z197" s="92"/>
      <c r="AA197" s="92"/>
      <c r="AB197" s="205"/>
      <c r="AC197" s="206"/>
      <c r="AD197" s="206"/>
      <c r="AE197" s="206"/>
      <c r="AF197" s="207"/>
    </row>
    <row r="198" spans="1:32" ht="84" customHeight="1" thickBot="1" x14ac:dyDescent="0.3">
      <c r="A198" s="100">
        <v>167</v>
      </c>
      <c r="B198" s="186" t="s">
        <v>149</v>
      </c>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91"/>
      <c r="Y198" s="92"/>
      <c r="Z198" s="92"/>
      <c r="AA198" s="92"/>
      <c r="AB198" s="205"/>
      <c r="AC198" s="206"/>
      <c r="AD198" s="206"/>
      <c r="AE198" s="206"/>
      <c r="AF198" s="207"/>
    </row>
    <row r="199" spans="1:32" ht="72.75" customHeight="1" thickBot="1" x14ac:dyDescent="0.3">
      <c r="A199" s="182" t="s">
        <v>298</v>
      </c>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203"/>
      <c r="Y199" s="183"/>
      <c r="Z199" s="183"/>
      <c r="AA199" s="183"/>
      <c r="AB199" s="183"/>
      <c r="AC199" s="183"/>
      <c r="AD199" s="183"/>
      <c r="AE199" s="183"/>
      <c r="AF199" s="185"/>
    </row>
    <row r="200" spans="1:32" ht="72.75" customHeight="1" x14ac:dyDescent="0.25">
      <c r="A200" s="100">
        <v>168</v>
      </c>
      <c r="B200" s="186" t="s">
        <v>150</v>
      </c>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91"/>
      <c r="Y200" s="92"/>
      <c r="Z200" s="92"/>
      <c r="AA200" s="92"/>
      <c r="AB200" s="205"/>
      <c r="AC200" s="206"/>
      <c r="AD200" s="206"/>
      <c r="AE200" s="206"/>
      <c r="AF200" s="207"/>
    </row>
    <row r="201" spans="1:32" ht="84" customHeight="1" x14ac:dyDescent="0.25">
      <c r="A201" s="100">
        <v>169</v>
      </c>
      <c r="B201" s="186" t="s">
        <v>151</v>
      </c>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91"/>
      <c r="Y201" s="92"/>
      <c r="Z201" s="92"/>
      <c r="AA201" s="92"/>
      <c r="AB201" s="205"/>
      <c r="AC201" s="206"/>
      <c r="AD201" s="206"/>
      <c r="AE201" s="206"/>
      <c r="AF201" s="207"/>
    </row>
    <row r="202" spans="1:32" ht="84" customHeight="1" x14ac:dyDescent="0.25">
      <c r="A202" s="100">
        <v>170</v>
      </c>
      <c r="B202" s="186" t="s">
        <v>152</v>
      </c>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91"/>
      <c r="Y202" s="92"/>
      <c r="Z202" s="92"/>
      <c r="AA202" s="92"/>
      <c r="AB202" s="205"/>
      <c r="AC202" s="206"/>
      <c r="AD202" s="206"/>
      <c r="AE202" s="206"/>
      <c r="AF202" s="207"/>
    </row>
    <row r="203" spans="1:32" ht="65.25" customHeight="1" x14ac:dyDescent="0.25">
      <c r="A203" s="100">
        <v>171</v>
      </c>
      <c r="B203" s="186" t="s">
        <v>153</v>
      </c>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91"/>
      <c r="Y203" s="92"/>
      <c r="Z203" s="92"/>
      <c r="AA203" s="92"/>
      <c r="AB203" s="205"/>
      <c r="AC203" s="206"/>
      <c r="AD203" s="206"/>
      <c r="AE203" s="206"/>
      <c r="AF203" s="207"/>
    </row>
    <row r="204" spans="1:32" ht="81.75" customHeight="1" x14ac:dyDescent="0.25">
      <c r="A204" s="100">
        <v>172</v>
      </c>
      <c r="B204" s="186" t="s">
        <v>154</v>
      </c>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91"/>
      <c r="Y204" s="92"/>
      <c r="Z204" s="92"/>
      <c r="AA204" s="92"/>
      <c r="AB204" s="205"/>
      <c r="AC204" s="206"/>
      <c r="AD204" s="206"/>
      <c r="AE204" s="206"/>
      <c r="AF204" s="207"/>
    </row>
    <row r="205" spans="1:32" ht="66.75" customHeight="1" x14ac:dyDescent="0.25">
      <c r="A205" s="100">
        <v>173</v>
      </c>
      <c r="B205" s="186" t="s">
        <v>155</v>
      </c>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91"/>
      <c r="Y205" s="92"/>
      <c r="Z205" s="92"/>
      <c r="AA205" s="92"/>
      <c r="AB205" s="205"/>
      <c r="AC205" s="206"/>
      <c r="AD205" s="206"/>
      <c r="AE205" s="206"/>
      <c r="AF205" s="207"/>
    </row>
    <row r="206" spans="1:32" ht="65.25" customHeight="1" x14ac:dyDescent="0.25">
      <c r="A206" s="100">
        <v>174</v>
      </c>
      <c r="B206" s="186" t="s">
        <v>156</v>
      </c>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91"/>
      <c r="Y206" s="92"/>
      <c r="Z206" s="92"/>
      <c r="AA206" s="92"/>
      <c r="AB206" s="205"/>
      <c r="AC206" s="206"/>
      <c r="AD206" s="206"/>
      <c r="AE206" s="206"/>
      <c r="AF206" s="207"/>
    </row>
    <row r="207" spans="1:32" ht="75.75" customHeight="1" x14ac:dyDescent="0.25">
      <c r="A207" s="100">
        <v>175</v>
      </c>
      <c r="B207" s="186" t="s">
        <v>157</v>
      </c>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91"/>
      <c r="Y207" s="92"/>
      <c r="Z207" s="92"/>
      <c r="AA207" s="92"/>
      <c r="AB207" s="205"/>
      <c r="AC207" s="206"/>
      <c r="AD207" s="206"/>
      <c r="AE207" s="206"/>
      <c r="AF207" s="207"/>
    </row>
    <row r="208" spans="1:32" ht="67.5" customHeight="1" x14ac:dyDescent="0.25">
      <c r="A208" s="100">
        <v>176</v>
      </c>
      <c r="B208" s="186" t="s">
        <v>158</v>
      </c>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91"/>
      <c r="Y208" s="92"/>
      <c r="Z208" s="92"/>
      <c r="AA208" s="92"/>
      <c r="AB208" s="205"/>
      <c r="AC208" s="206"/>
      <c r="AD208" s="206"/>
      <c r="AE208" s="206"/>
      <c r="AF208" s="207"/>
    </row>
    <row r="209" spans="1:32" ht="105" customHeight="1" x14ac:dyDescent="0.25">
      <c r="A209" s="100">
        <v>177</v>
      </c>
      <c r="B209" s="186" t="s">
        <v>223</v>
      </c>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91"/>
      <c r="Y209" s="92"/>
      <c r="Z209" s="92"/>
      <c r="AA209" s="92"/>
      <c r="AB209" s="205"/>
      <c r="AC209" s="206"/>
      <c r="AD209" s="206"/>
      <c r="AE209" s="206"/>
      <c r="AF209" s="207"/>
    </row>
    <row r="210" spans="1:32" ht="77.25" customHeight="1" x14ac:dyDescent="0.25">
      <c r="A210" s="100">
        <v>178</v>
      </c>
      <c r="B210" s="186" t="s">
        <v>159</v>
      </c>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91"/>
      <c r="Y210" s="92"/>
      <c r="Z210" s="92"/>
      <c r="AA210" s="92"/>
      <c r="AB210" s="205"/>
      <c r="AC210" s="206"/>
      <c r="AD210" s="206"/>
      <c r="AE210" s="206"/>
      <c r="AF210" s="207"/>
    </row>
    <row r="211" spans="1:32" ht="126" customHeight="1" thickBot="1" x14ac:dyDescent="0.3">
      <c r="A211" s="100">
        <v>179</v>
      </c>
      <c r="B211" s="186" t="s">
        <v>160</v>
      </c>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91"/>
      <c r="Y211" s="92"/>
      <c r="Z211" s="92"/>
      <c r="AA211" s="92"/>
      <c r="AB211" s="205"/>
      <c r="AC211" s="206"/>
      <c r="AD211" s="206"/>
      <c r="AE211" s="206"/>
      <c r="AF211" s="207"/>
    </row>
    <row r="212" spans="1:32" ht="85.5" customHeight="1" thickBot="1" x14ac:dyDescent="0.3">
      <c r="A212" s="182" t="s">
        <v>299</v>
      </c>
      <c r="B212" s="183" t="s">
        <v>300</v>
      </c>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203"/>
      <c r="Y212" s="183"/>
      <c r="Z212" s="183"/>
      <c r="AA212" s="183"/>
      <c r="AB212" s="183"/>
      <c r="AC212" s="183"/>
      <c r="AD212" s="183"/>
      <c r="AE212" s="183"/>
      <c r="AF212" s="185"/>
    </row>
    <row r="213" spans="1:32" ht="110.25" customHeight="1" x14ac:dyDescent="0.25">
      <c r="A213" s="100">
        <v>180</v>
      </c>
      <c r="B213" s="186" t="s">
        <v>224</v>
      </c>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91"/>
      <c r="Y213" s="92"/>
      <c r="Z213" s="92"/>
      <c r="AA213" s="92"/>
      <c r="AB213" s="205"/>
      <c r="AC213" s="206"/>
      <c r="AD213" s="206"/>
      <c r="AE213" s="206"/>
      <c r="AF213" s="207"/>
    </row>
    <row r="214" spans="1:32" ht="84" customHeight="1" x14ac:dyDescent="0.25">
      <c r="A214" s="100">
        <v>181</v>
      </c>
      <c r="B214" s="186" t="s">
        <v>161</v>
      </c>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91"/>
      <c r="Y214" s="92"/>
      <c r="Z214" s="92"/>
      <c r="AA214" s="92"/>
      <c r="AB214" s="205"/>
      <c r="AC214" s="206"/>
      <c r="AD214" s="206"/>
      <c r="AE214" s="206"/>
      <c r="AF214" s="207"/>
    </row>
    <row r="215" spans="1:32" ht="108.75" customHeight="1" x14ac:dyDescent="0.25">
      <c r="A215" s="100">
        <v>182</v>
      </c>
      <c r="B215" s="186" t="s">
        <v>162</v>
      </c>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91"/>
      <c r="Y215" s="92"/>
      <c r="Z215" s="92"/>
      <c r="AA215" s="92"/>
      <c r="AB215" s="205"/>
      <c r="AC215" s="206"/>
      <c r="AD215" s="206"/>
      <c r="AE215" s="206"/>
      <c r="AF215" s="207"/>
    </row>
    <row r="216" spans="1:32" ht="63" customHeight="1" x14ac:dyDescent="0.25">
      <c r="A216" s="100">
        <v>183</v>
      </c>
      <c r="B216" s="186" t="s">
        <v>163</v>
      </c>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91"/>
      <c r="Y216" s="92"/>
      <c r="Z216" s="92"/>
      <c r="AA216" s="92"/>
      <c r="AB216" s="205"/>
      <c r="AC216" s="206"/>
      <c r="AD216" s="206"/>
      <c r="AE216" s="206"/>
      <c r="AF216" s="207"/>
    </row>
    <row r="217" spans="1:32" ht="101.25" customHeight="1" x14ac:dyDescent="0.25">
      <c r="A217" s="100">
        <v>184</v>
      </c>
      <c r="B217" s="186" t="s">
        <v>334</v>
      </c>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91"/>
      <c r="Y217" s="92"/>
      <c r="Z217" s="92"/>
      <c r="AA217" s="92"/>
      <c r="AB217" s="205"/>
      <c r="AC217" s="206"/>
      <c r="AD217" s="206"/>
      <c r="AE217" s="206"/>
      <c r="AF217" s="207"/>
    </row>
    <row r="218" spans="1:32" ht="68.25" customHeight="1" x14ac:dyDescent="0.25">
      <c r="A218" s="100">
        <v>185</v>
      </c>
      <c r="B218" s="186" t="s">
        <v>164</v>
      </c>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91"/>
      <c r="Y218" s="92"/>
      <c r="Z218" s="92"/>
      <c r="AA218" s="92"/>
      <c r="AB218" s="205"/>
      <c r="AC218" s="206"/>
      <c r="AD218" s="206"/>
      <c r="AE218" s="206"/>
      <c r="AF218" s="207"/>
    </row>
    <row r="219" spans="1:32" ht="66.75" customHeight="1" x14ac:dyDescent="0.25">
      <c r="A219" s="100">
        <v>186</v>
      </c>
      <c r="B219" s="186" t="s">
        <v>165</v>
      </c>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91"/>
      <c r="Y219" s="92"/>
      <c r="Z219" s="92"/>
      <c r="AA219" s="92"/>
      <c r="AB219" s="205"/>
      <c r="AC219" s="206"/>
      <c r="AD219" s="206"/>
      <c r="AE219" s="206"/>
      <c r="AF219" s="207"/>
    </row>
    <row r="220" spans="1:32" ht="75" customHeight="1" x14ac:dyDescent="0.25">
      <c r="A220" s="100">
        <v>187</v>
      </c>
      <c r="B220" s="186" t="s">
        <v>166</v>
      </c>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91"/>
      <c r="Y220" s="92"/>
      <c r="Z220" s="92"/>
      <c r="AA220" s="92"/>
      <c r="AB220" s="205"/>
      <c r="AC220" s="206"/>
      <c r="AD220" s="206"/>
      <c r="AE220" s="206"/>
      <c r="AF220" s="207"/>
    </row>
    <row r="221" spans="1:32" ht="105.75" customHeight="1" x14ac:dyDescent="0.25">
      <c r="A221" s="100">
        <v>188</v>
      </c>
      <c r="B221" s="186" t="s">
        <v>226</v>
      </c>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91"/>
      <c r="Y221" s="92"/>
      <c r="Z221" s="92"/>
      <c r="AA221" s="92"/>
      <c r="AB221" s="205"/>
      <c r="AC221" s="206"/>
      <c r="AD221" s="206"/>
      <c r="AE221" s="206"/>
      <c r="AF221" s="207"/>
    </row>
    <row r="222" spans="1:32" ht="71.25" customHeight="1" x14ac:dyDescent="0.25">
      <c r="A222" s="100">
        <v>189</v>
      </c>
      <c r="B222" s="186" t="s">
        <v>167</v>
      </c>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91"/>
      <c r="Y222" s="92"/>
      <c r="Z222" s="92"/>
      <c r="AA222" s="92"/>
      <c r="AB222" s="205"/>
      <c r="AC222" s="206"/>
      <c r="AD222" s="206"/>
      <c r="AE222" s="206"/>
      <c r="AF222" s="207"/>
    </row>
    <row r="223" spans="1:32" ht="74.25" customHeight="1" x14ac:dyDescent="0.25">
      <c r="A223" s="100">
        <v>190</v>
      </c>
      <c r="B223" s="186" t="s">
        <v>168</v>
      </c>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91"/>
      <c r="Y223" s="92"/>
      <c r="Z223" s="92"/>
      <c r="AA223" s="92"/>
      <c r="AB223" s="205"/>
      <c r="AC223" s="206"/>
      <c r="AD223" s="206"/>
      <c r="AE223" s="206"/>
      <c r="AF223" s="207"/>
    </row>
    <row r="224" spans="1:32" ht="106.5" customHeight="1" x14ac:dyDescent="0.25">
      <c r="A224" s="100">
        <v>191</v>
      </c>
      <c r="B224" s="186" t="s">
        <v>169</v>
      </c>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91"/>
      <c r="Y224" s="92"/>
      <c r="Z224" s="92"/>
      <c r="AA224" s="92"/>
      <c r="AB224" s="205"/>
      <c r="AC224" s="206"/>
      <c r="AD224" s="206"/>
      <c r="AE224" s="206"/>
      <c r="AF224" s="207"/>
    </row>
    <row r="225" spans="1:32" ht="105.75" customHeight="1" x14ac:dyDescent="0.25">
      <c r="A225" s="100">
        <v>192</v>
      </c>
      <c r="B225" s="186" t="s">
        <v>170</v>
      </c>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91"/>
      <c r="Y225" s="92"/>
      <c r="Z225" s="92"/>
      <c r="AA225" s="92"/>
      <c r="AB225" s="205"/>
      <c r="AC225" s="206"/>
      <c r="AD225" s="206"/>
      <c r="AE225" s="206"/>
      <c r="AF225" s="207"/>
    </row>
    <row r="226" spans="1:32" ht="70.5" customHeight="1" thickBot="1" x14ac:dyDescent="0.3">
      <c r="A226" s="100">
        <v>193</v>
      </c>
      <c r="B226" s="186" t="s">
        <v>171</v>
      </c>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91"/>
      <c r="Y226" s="92"/>
      <c r="Z226" s="92"/>
      <c r="AA226" s="92"/>
      <c r="AB226" s="205"/>
      <c r="AC226" s="206"/>
      <c r="AD226" s="206"/>
      <c r="AE226" s="206"/>
      <c r="AF226" s="207"/>
    </row>
    <row r="227" spans="1:32" ht="117.75" customHeight="1" thickBot="1" x14ac:dyDescent="0.3">
      <c r="A227" s="182" t="s">
        <v>301</v>
      </c>
      <c r="B227" s="183" t="s">
        <v>302</v>
      </c>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203"/>
      <c r="Y227" s="183"/>
      <c r="Z227" s="183"/>
      <c r="AA227" s="183"/>
      <c r="AB227" s="183"/>
      <c r="AC227" s="183"/>
      <c r="AD227" s="183"/>
      <c r="AE227" s="183"/>
      <c r="AF227" s="185"/>
    </row>
    <row r="228" spans="1:32" ht="97.5" customHeight="1" x14ac:dyDescent="0.25">
      <c r="A228" s="100">
        <v>194</v>
      </c>
      <c r="B228" s="210" t="s">
        <v>172</v>
      </c>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93"/>
      <c r="Y228" s="92"/>
      <c r="Z228" s="92"/>
      <c r="AA228" s="92"/>
      <c r="AB228" s="205"/>
      <c r="AC228" s="206"/>
      <c r="AD228" s="206"/>
      <c r="AE228" s="206"/>
      <c r="AF228" s="207"/>
    </row>
    <row r="229" spans="1:32" ht="71.25" customHeight="1" thickBot="1" x14ac:dyDescent="0.3">
      <c r="A229" s="100">
        <v>195</v>
      </c>
      <c r="B229" s="186" t="s">
        <v>173</v>
      </c>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91"/>
      <c r="Y229" s="92"/>
      <c r="Z229" s="92"/>
      <c r="AA229" s="92"/>
      <c r="AB229" s="205"/>
      <c r="AC229" s="206"/>
      <c r="AD229" s="206"/>
      <c r="AE229" s="206"/>
      <c r="AF229" s="207"/>
    </row>
    <row r="230" spans="1:32" ht="111" customHeight="1" thickBot="1" x14ac:dyDescent="0.3">
      <c r="A230" s="182" t="s">
        <v>303</v>
      </c>
      <c r="B230" s="183" t="s">
        <v>303</v>
      </c>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203"/>
      <c r="Y230" s="183"/>
      <c r="Z230" s="183"/>
      <c r="AA230" s="183"/>
      <c r="AB230" s="183"/>
      <c r="AC230" s="183"/>
      <c r="AD230" s="183"/>
      <c r="AE230" s="183"/>
      <c r="AF230" s="185"/>
    </row>
    <row r="231" spans="1:32" ht="69.75" customHeight="1" x14ac:dyDescent="0.25">
      <c r="A231" s="100">
        <v>196</v>
      </c>
      <c r="B231" s="186" t="s">
        <v>174</v>
      </c>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91"/>
      <c r="Y231" s="92"/>
      <c r="Z231" s="92"/>
      <c r="AA231" s="92"/>
      <c r="AB231" s="205"/>
      <c r="AC231" s="206"/>
      <c r="AD231" s="206"/>
      <c r="AE231" s="206"/>
      <c r="AF231" s="207"/>
    </row>
    <row r="232" spans="1:32" ht="65.25" customHeight="1" x14ac:dyDescent="0.25">
      <c r="A232" s="100">
        <v>197</v>
      </c>
      <c r="B232" s="186" t="s">
        <v>175</v>
      </c>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91"/>
      <c r="Y232" s="92"/>
      <c r="Z232" s="92"/>
      <c r="AA232" s="92"/>
      <c r="AB232" s="205"/>
      <c r="AC232" s="206"/>
      <c r="AD232" s="206"/>
      <c r="AE232" s="206"/>
      <c r="AF232" s="207"/>
    </row>
    <row r="233" spans="1:32" ht="76.5" customHeight="1" x14ac:dyDescent="0.25">
      <c r="A233" s="100">
        <v>198</v>
      </c>
      <c r="B233" s="186" t="s">
        <v>176</v>
      </c>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91"/>
      <c r="Y233" s="92"/>
      <c r="Z233" s="92"/>
      <c r="AA233" s="92"/>
      <c r="AB233" s="205"/>
      <c r="AC233" s="206"/>
      <c r="AD233" s="206"/>
      <c r="AE233" s="206"/>
      <c r="AF233" s="207"/>
    </row>
    <row r="234" spans="1:32" ht="74.25" customHeight="1" x14ac:dyDescent="0.25">
      <c r="A234" s="100">
        <v>199</v>
      </c>
      <c r="B234" s="186" t="s">
        <v>177</v>
      </c>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91"/>
      <c r="Y234" s="92"/>
      <c r="Z234" s="92"/>
      <c r="AA234" s="92"/>
      <c r="AB234" s="205"/>
      <c r="AC234" s="206"/>
      <c r="AD234" s="206"/>
      <c r="AE234" s="206"/>
      <c r="AF234" s="207"/>
    </row>
    <row r="235" spans="1:32" ht="156.75" customHeight="1" x14ac:dyDescent="0.25">
      <c r="A235" s="100">
        <v>200</v>
      </c>
      <c r="B235" s="186" t="s">
        <v>178</v>
      </c>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91"/>
      <c r="Y235" s="92"/>
      <c r="Z235" s="92"/>
      <c r="AA235" s="92"/>
      <c r="AB235" s="205"/>
      <c r="AC235" s="206"/>
      <c r="AD235" s="206"/>
      <c r="AE235" s="206"/>
      <c r="AF235" s="207"/>
    </row>
    <row r="236" spans="1:32" ht="118.5" customHeight="1" x14ac:dyDescent="0.25">
      <c r="A236" s="100">
        <v>201</v>
      </c>
      <c r="B236" s="186" t="s">
        <v>179</v>
      </c>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91"/>
      <c r="Y236" s="92"/>
      <c r="Z236" s="92"/>
      <c r="AA236" s="92"/>
      <c r="AB236" s="205"/>
      <c r="AC236" s="206"/>
      <c r="AD236" s="206"/>
      <c r="AE236" s="206"/>
      <c r="AF236" s="207"/>
    </row>
    <row r="237" spans="1:32" ht="108.75" customHeight="1" x14ac:dyDescent="0.25">
      <c r="A237" s="100">
        <v>202</v>
      </c>
      <c r="B237" s="186" t="s">
        <v>180</v>
      </c>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91"/>
      <c r="Y237" s="92"/>
      <c r="Z237" s="92"/>
      <c r="AA237" s="92"/>
      <c r="AB237" s="205"/>
      <c r="AC237" s="206"/>
      <c r="AD237" s="206"/>
      <c r="AE237" s="206"/>
      <c r="AF237" s="207"/>
    </row>
    <row r="238" spans="1:32" ht="71.25" customHeight="1" x14ac:dyDescent="0.25">
      <c r="A238" s="100">
        <v>203</v>
      </c>
      <c r="B238" s="186" t="s">
        <v>181</v>
      </c>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91"/>
      <c r="Y238" s="92"/>
      <c r="Z238" s="92"/>
      <c r="AA238" s="92"/>
      <c r="AB238" s="205"/>
      <c r="AC238" s="206"/>
      <c r="AD238" s="206"/>
      <c r="AE238" s="206"/>
      <c r="AF238" s="207"/>
    </row>
    <row r="239" spans="1:32" ht="70.5" customHeight="1" x14ac:dyDescent="0.25">
      <c r="A239" s="100">
        <v>204</v>
      </c>
      <c r="B239" s="186" t="s">
        <v>182</v>
      </c>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91"/>
      <c r="Y239" s="92"/>
      <c r="Z239" s="92"/>
      <c r="AA239" s="92"/>
      <c r="AB239" s="205"/>
      <c r="AC239" s="206"/>
      <c r="AD239" s="206"/>
      <c r="AE239" s="206"/>
      <c r="AF239" s="207"/>
    </row>
    <row r="240" spans="1:32" ht="99" customHeight="1" x14ac:dyDescent="0.25">
      <c r="A240" s="100">
        <v>205</v>
      </c>
      <c r="B240" s="186" t="s">
        <v>183</v>
      </c>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91"/>
      <c r="Y240" s="92"/>
      <c r="Z240" s="92"/>
      <c r="AA240" s="92"/>
      <c r="AB240" s="205"/>
      <c r="AC240" s="206"/>
      <c r="AD240" s="206"/>
      <c r="AE240" s="206"/>
      <c r="AF240" s="207"/>
    </row>
    <row r="241" spans="1:35" ht="66.75" customHeight="1" x14ac:dyDescent="0.25">
      <c r="A241" s="100">
        <v>206</v>
      </c>
      <c r="B241" s="186" t="s">
        <v>184</v>
      </c>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91"/>
      <c r="Y241" s="92"/>
      <c r="Z241" s="92"/>
      <c r="AA241" s="92"/>
      <c r="AB241" s="205"/>
      <c r="AC241" s="206"/>
      <c r="AD241" s="206"/>
      <c r="AE241" s="206"/>
      <c r="AF241" s="207"/>
    </row>
    <row r="242" spans="1:35" ht="85.5" customHeight="1" x14ac:dyDescent="0.25">
      <c r="A242" s="100">
        <v>207</v>
      </c>
      <c r="B242" s="186" t="s">
        <v>185</v>
      </c>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91"/>
      <c r="Y242" s="92"/>
      <c r="Z242" s="92"/>
      <c r="AA242" s="92"/>
      <c r="AB242" s="205"/>
      <c r="AC242" s="206"/>
      <c r="AD242" s="206"/>
      <c r="AE242" s="206"/>
      <c r="AF242" s="207"/>
    </row>
    <row r="243" spans="1:35" ht="104.25" customHeight="1" x14ac:dyDescent="0.25">
      <c r="A243" s="100">
        <v>208</v>
      </c>
      <c r="B243" s="186" t="s">
        <v>186</v>
      </c>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91"/>
      <c r="Y243" s="92"/>
      <c r="Z243" s="92"/>
      <c r="AA243" s="92"/>
      <c r="AB243" s="205"/>
      <c r="AC243" s="206"/>
      <c r="AD243" s="206"/>
      <c r="AE243" s="206"/>
      <c r="AF243" s="207"/>
    </row>
    <row r="244" spans="1:35" ht="75.75" customHeight="1" thickBot="1" x14ac:dyDescent="0.3">
      <c r="A244" s="100">
        <v>209</v>
      </c>
      <c r="B244" s="186" t="s">
        <v>187</v>
      </c>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91"/>
      <c r="Y244" s="92"/>
      <c r="Z244" s="92"/>
      <c r="AA244" s="92"/>
      <c r="AB244" s="205"/>
      <c r="AC244" s="206"/>
      <c r="AD244" s="206"/>
      <c r="AE244" s="206"/>
      <c r="AF244" s="207"/>
    </row>
    <row r="245" spans="1:35" ht="112.5" customHeight="1" thickBot="1" x14ac:dyDescent="0.3">
      <c r="A245" s="212" t="s">
        <v>304</v>
      </c>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4"/>
      <c r="Y245" s="213"/>
      <c r="Z245" s="213"/>
      <c r="AA245" s="213"/>
      <c r="AB245" s="213"/>
      <c r="AC245" s="213"/>
      <c r="AD245" s="213"/>
      <c r="AE245" s="213"/>
      <c r="AF245" s="215"/>
      <c r="AG245" s="83"/>
      <c r="AH245" s="83"/>
      <c r="AI245" s="83"/>
    </row>
    <row r="246" spans="1:35" ht="409.6" customHeight="1" thickBot="1" x14ac:dyDescent="0.3">
      <c r="A246" s="104" t="s">
        <v>305</v>
      </c>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7"/>
    </row>
    <row r="247" spans="1:35" ht="12" customHeight="1" thickBot="1" x14ac:dyDescent="0.3">
      <c r="A247" s="218"/>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220"/>
      <c r="X247" s="220"/>
      <c r="Y247" s="220"/>
      <c r="Z247" s="220"/>
      <c r="AA247" s="220"/>
      <c r="AB247" s="220"/>
      <c r="AC247" s="220"/>
      <c r="AD247" s="220"/>
      <c r="AE247" s="220"/>
      <c r="AF247" s="221"/>
      <c r="AG247" s="83"/>
      <c r="AH247" s="83"/>
      <c r="AI247" s="83"/>
    </row>
    <row r="248" spans="1:35" ht="199.5" customHeight="1" x14ac:dyDescent="0.25">
      <c r="A248" s="223" t="s">
        <v>306</v>
      </c>
      <c r="B248" s="224"/>
      <c r="C248" s="224"/>
      <c r="D248" s="224"/>
      <c r="E248" s="224"/>
      <c r="F248" s="224"/>
      <c r="G248" s="224"/>
      <c r="H248" s="224"/>
      <c r="I248" s="224"/>
      <c r="J248" s="224"/>
      <c r="K248" s="224"/>
      <c r="L248" s="224"/>
      <c r="M248" s="224"/>
      <c r="N248" s="224"/>
      <c r="O248" s="224"/>
      <c r="P248" s="224"/>
      <c r="Q248" s="224"/>
      <c r="R248" s="224"/>
      <c r="S248" s="224"/>
      <c r="T248" s="224"/>
      <c r="U248" s="224"/>
      <c r="V248" s="225"/>
      <c r="W248" s="106" t="s">
        <v>347</v>
      </c>
      <c r="X248" s="222" t="s">
        <v>335</v>
      </c>
      <c r="Y248" s="222"/>
      <c r="Z248" s="222"/>
      <c r="AA248" s="222"/>
      <c r="AB248" s="222"/>
      <c r="AC248" s="222"/>
      <c r="AD248" s="222"/>
      <c r="AE248" s="222"/>
      <c r="AF248" s="222"/>
      <c r="AG248" s="83"/>
      <c r="AH248" s="83"/>
      <c r="AI248" s="83"/>
    </row>
    <row r="249" spans="1:35" ht="82.5" customHeight="1" x14ac:dyDescent="0.25">
      <c r="A249" s="109" t="s">
        <v>336</v>
      </c>
      <c r="B249" s="110"/>
      <c r="C249" s="110"/>
      <c r="D249" s="110"/>
      <c r="E249" s="110"/>
      <c r="F249" s="110"/>
      <c r="G249" s="110"/>
      <c r="H249" s="110"/>
      <c r="I249" s="110"/>
      <c r="J249" s="110"/>
      <c r="K249" s="110"/>
      <c r="L249" s="110"/>
      <c r="M249" s="110"/>
      <c r="N249" s="110"/>
      <c r="O249" s="110"/>
      <c r="P249" s="110"/>
      <c r="Q249" s="110"/>
      <c r="R249" s="110"/>
      <c r="S249" s="110"/>
      <c r="T249" s="110"/>
      <c r="U249" s="110"/>
      <c r="V249" s="111"/>
      <c r="W249" s="105" t="s">
        <v>336</v>
      </c>
      <c r="X249" s="109" t="str">
        <f>W249</f>
        <v>Adı Soyadı:</v>
      </c>
      <c r="Y249" s="110"/>
      <c r="Z249" s="110"/>
      <c r="AA249" s="110"/>
      <c r="AB249" s="110"/>
      <c r="AC249" s="110"/>
      <c r="AD249" s="110"/>
      <c r="AE249" s="110"/>
      <c r="AF249" s="111"/>
      <c r="AG249" s="83"/>
      <c r="AH249" s="83"/>
      <c r="AI249" s="83"/>
    </row>
    <row r="250" spans="1:35" ht="77.25" customHeight="1" x14ac:dyDescent="0.25">
      <c r="A250" s="109" t="s">
        <v>341</v>
      </c>
      <c r="B250" s="110"/>
      <c r="C250" s="110"/>
      <c r="D250" s="110"/>
      <c r="E250" s="110"/>
      <c r="F250" s="110"/>
      <c r="G250" s="110"/>
      <c r="H250" s="110"/>
      <c r="I250" s="110"/>
      <c r="J250" s="110"/>
      <c r="K250" s="110"/>
      <c r="L250" s="110"/>
      <c r="M250" s="110"/>
      <c r="N250" s="110"/>
      <c r="O250" s="110"/>
      <c r="P250" s="110"/>
      <c r="Q250" s="110"/>
      <c r="R250" s="110"/>
      <c r="S250" s="110"/>
      <c r="T250" s="110"/>
      <c r="U250" s="110"/>
      <c r="V250" s="111"/>
      <c r="W250" s="105" t="s">
        <v>339</v>
      </c>
      <c r="X250" s="109" t="s">
        <v>337</v>
      </c>
      <c r="Y250" s="110"/>
      <c r="Z250" s="110"/>
      <c r="AA250" s="110"/>
      <c r="AB250" s="110"/>
      <c r="AC250" s="110"/>
      <c r="AD250" s="110"/>
      <c r="AE250" s="110"/>
      <c r="AF250" s="111"/>
      <c r="AG250" s="83"/>
      <c r="AH250" s="83"/>
      <c r="AI250" s="83"/>
    </row>
    <row r="251" spans="1:35" ht="84.75" customHeight="1" x14ac:dyDescent="0.25">
      <c r="A251" s="109" t="s">
        <v>342</v>
      </c>
      <c r="B251" s="110"/>
      <c r="C251" s="110"/>
      <c r="D251" s="110"/>
      <c r="E251" s="110"/>
      <c r="F251" s="110"/>
      <c r="G251" s="110"/>
      <c r="H251" s="110"/>
      <c r="I251" s="110"/>
      <c r="J251" s="110"/>
      <c r="K251" s="110"/>
      <c r="L251" s="110"/>
      <c r="M251" s="110"/>
      <c r="N251" s="110"/>
      <c r="O251" s="110"/>
      <c r="P251" s="110"/>
      <c r="Q251" s="110"/>
      <c r="R251" s="110"/>
      <c r="S251" s="110"/>
      <c r="T251" s="110"/>
      <c r="U251" s="110"/>
      <c r="V251" s="111"/>
      <c r="W251" s="105" t="s">
        <v>340</v>
      </c>
      <c r="X251" s="112" t="s">
        <v>338</v>
      </c>
      <c r="Y251" s="113"/>
      <c r="Z251" s="113"/>
      <c r="AA251" s="113"/>
      <c r="AB251" s="113"/>
      <c r="AC251" s="113"/>
      <c r="AD251" s="113"/>
      <c r="AE251" s="113"/>
      <c r="AF251" s="114"/>
      <c r="AG251" s="83"/>
      <c r="AH251" s="83"/>
      <c r="AI251" s="83"/>
    </row>
    <row r="252" spans="1:35" ht="90" customHeight="1" x14ac:dyDescent="0.25">
      <c r="A252" s="112" t="s">
        <v>343</v>
      </c>
      <c r="B252" s="113"/>
      <c r="C252" s="113"/>
      <c r="D252" s="113"/>
      <c r="E252" s="113"/>
      <c r="F252" s="113"/>
      <c r="G252" s="113"/>
      <c r="H252" s="113"/>
      <c r="I252" s="113"/>
      <c r="J252" s="113"/>
      <c r="K252" s="113"/>
      <c r="L252" s="113"/>
      <c r="M252" s="113"/>
      <c r="N252" s="113"/>
      <c r="O252" s="113"/>
      <c r="P252" s="113"/>
      <c r="Q252" s="113"/>
      <c r="R252" s="113"/>
      <c r="S252" s="113"/>
      <c r="T252" s="113"/>
      <c r="U252" s="113"/>
      <c r="V252" s="114"/>
      <c r="W252" s="107" t="s">
        <v>338</v>
      </c>
      <c r="X252" s="115"/>
      <c r="Y252" s="116"/>
      <c r="Z252" s="116"/>
      <c r="AA252" s="116"/>
      <c r="AB252" s="116"/>
      <c r="AC252" s="116"/>
      <c r="AD252" s="116"/>
      <c r="AE252" s="116"/>
      <c r="AF252" s="117"/>
      <c r="AG252" s="83"/>
      <c r="AH252" s="83"/>
      <c r="AI252" s="83"/>
    </row>
    <row r="253" spans="1:35" ht="63" customHeight="1" x14ac:dyDescent="0.25">
      <c r="A253" s="118"/>
      <c r="B253" s="119"/>
      <c r="C253" s="119"/>
      <c r="D253" s="119"/>
      <c r="E253" s="119"/>
      <c r="F253" s="119"/>
      <c r="G253" s="119"/>
      <c r="H253" s="119"/>
      <c r="I253" s="119"/>
      <c r="J253" s="119"/>
      <c r="K253" s="119"/>
      <c r="L253" s="119"/>
      <c r="M253" s="119"/>
      <c r="N253" s="119"/>
      <c r="O253" s="119"/>
      <c r="P253" s="119"/>
      <c r="Q253" s="119"/>
      <c r="R253" s="119"/>
      <c r="S253" s="119"/>
      <c r="T253" s="119"/>
      <c r="U253" s="119"/>
      <c r="V253" s="120"/>
      <c r="W253" s="108"/>
      <c r="X253" s="118"/>
      <c r="Y253" s="119"/>
      <c r="Z253" s="119"/>
      <c r="AA253" s="119"/>
      <c r="AB253" s="119"/>
      <c r="AC253" s="119"/>
      <c r="AD253" s="119"/>
      <c r="AE253" s="119"/>
      <c r="AF253" s="120"/>
      <c r="AG253" s="83"/>
      <c r="AH253" s="83"/>
      <c r="AI253" s="83"/>
    </row>
    <row r="254" spans="1:35" ht="24.6" customHeight="1" x14ac:dyDescent="0.25">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row>
  </sheetData>
  <mergeCells count="496">
    <mergeCell ref="A247:AF247"/>
    <mergeCell ref="X248:AF248"/>
    <mergeCell ref="A248:V248"/>
    <mergeCell ref="B243:W243"/>
    <mergeCell ref="AB243:AF243"/>
    <mergeCell ref="B244:W244"/>
    <mergeCell ref="AB244:AF244"/>
    <mergeCell ref="A245:AF245"/>
    <mergeCell ref="B246:AF246"/>
    <mergeCell ref="B240:W240"/>
    <mergeCell ref="AB240:AF240"/>
    <mergeCell ref="B241:W241"/>
    <mergeCell ref="AB241:AF241"/>
    <mergeCell ref="B242:W242"/>
    <mergeCell ref="AB242:AF242"/>
    <mergeCell ref="B237:W237"/>
    <mergeCell ref="AB237:AF237"/>
    <mergeCell ref="B238:W238"/>
    <mergeCell ref="AB238:AF238"/>
    <mergeCell ref="B239:W239"/>
    <mergeCell ref="AB239:AF239"/>
    <mergeCell ref="B234:W234"/>
    <mergeCell ref="AB234:AF234"/>
    <mergeCell ref="B235:W235"/>
    <mergeCell ref="AB235:AF235"/>
    <mergeCell ref="B236:W236"/>
    <mergeCell ref="AB236:AF236"/>
    <mergeCell ref="B231:W231"/>
    <mergeCell ref="AB231:AF231"/>
    <mergeCell ref="B232:W232"/>
    <mergeCell ref="AB232:AF232"/>
    <mergeCell ref="B233:W233"/>
    <mergeCell ref="AB233:AF233"/>
    <mergeCell ref="A227:AF227"/>
    <mergeCell ref="B228:W228"/>
    <mergeCell ref="AB228:AF228"/>
    <mergeCell ref="B229:W229"/>
    <mergeCell ref="AB229:AF229"/>
    <mergeCell ref="A230:AF230"/>
    <mergeCell ref="B224:W224"/>
    <mergeCell ref="AB224:AF224"/>
    <mergeCell ref="B225:W225"/>
    <mergeCell ref="AB225:AF225"/>
    <mergeCell ref="B226:W226"/>
    <mergeCell ref="AB226:AF226"/>
    <mergeCell ref="B221:W221"/>
    <mergeCell ref="AB221:AF221"/>
    <mergeCell ref="B222:W222"/>
    <mergeCell ref="AB222:AF222"/>
    <mergeCell ref="B223:W223"/>
    <mergeCell ref="AB223:AF223"/>
    <mergeCell ref="B218:W218"/>
    <mergeCell ref="AB218:AF218"/>
    <mergeCell ref="B219:W219"/>
    <mergeCell ref="AB219:AF219"/>
    <mergeCell ref="B220:W220"/>
    <mergeCell ref="AB220:AF220"/>
    <mergeCell ref="B215:W215"/>
    <mergeCell ref="AB215:AF215"/>
    <mergeCell ref="B216:W216"/>
    <mergeCell ref="AB216:AF216"/>
    <mergeCell ref="B217:W217"/>
    <mergeCell ref="AB217:AF217"/>
    <mergeCell ref="B211:W211"/>
    <mergeCell ref="AB211:AF211"/>
    <mergeCell ref="A212:AF212"/>
    <mergeCell ref="B213:W213"/>
    <mergeCell ref="AB213:AF213"/>
    <mergeCell ref="B214:W214"/>
    <mergeCell ref="AB214:AF214"/>
    <mergeCell ref="B208:W208"/>
    <mergeCell ref="AB208:AF208"/>
    <mergeCell ref="B209:W209"/>
    <mergeCell ref="AB209:AF209"/>
    <mergeCell ref="B210:W210"/>
    <mergeCell ref="AB210:AF210"/>
    <mergeCell ref="B205:W205"/>
    <mergeCell ref="AB205:AF205"/>
    <mergeCell ref="B206:W206"/>
    <mergeCell ref="AB206:AF206"/>
    <mergeCell ref="B207:W207"/>
    <mergeCell ref="AB207:AF207"/>
    <mergeCell ref="B202:W202"/>
    <mergeCell ref="AB202:AF202"/>
    <mergeCell ref="B203:W203"/>
    <mergeCell ref="AB203:AF203"/>
    <mergeCell ref="B204:W204"/>
    <mergeCell ref="AB204:AF204"/>
    <mergeCell ref="B198:W198"/>
    <mergeCell ref="AB198:AF198"/>
    <mergeCell ref="A199:AF199"/>
    <mergeCell ref="B200:W200"/>
    <mergeCell ref="AB200:AF200"/>
    <mergeCell ref="B201:W201"/>
    <mergeCell ref="AB201:AF201"/>
    <mergeCell ref="B195:W195"/>
    <mergeCell ref="AB195:AF195"/>
    <mergeCell ref="B196:W196"/>
    <mergeCell ref="AB196:AF196"/>
    <mergeCell ref="B197:W197"/>
    <mergeCell ref="AB197:AF197"/>
    <mergeCell ref="B191:W191"/>
    <mergeCell ref="AB191:AF191"/>
    <mergeCell ref="B192:W192"/>
    <mergeCell ref="AB192:AF192"/>
    <mergeCell ref="A193:AF193"/>
    <mergeCell ref="B194:W194"/>
    <mergeCell ref="AB194:AF194"/>
    <mergeCell ref="B187:W187"/>
    <mergeCell ref="AB187:AF187"/>
    <mergeCell ref="A188:AF188"/>
    <mergeCell ref="B189:W189"/>
    <mergeCell ref="AB189:AF189"/>
    <mergeCell ref="B190:W190"/>
    <mergeCell ref="AB190:AF190"/>
    <mergeCell ref="B184:W184"/>
    <mergeCell ref="AB184:AF184"/>
    <mergeCell ref="B185:W185"/>
    <mergeCell ref="AB185:AF185"/>
    <mergeCell ref="B186:W186"/>
    <mergeCell ref="AB186:AF186"/>
    <mergeCell ref="B181:W181"/>
    <mergeCell ref="AB181:AF181"/>
    <mergeCell ref="B182:W182"/>
    <mergeCell ref="AB182:AF182"/>
    <mergeCell ref="B183:W183"/>
    <mergeCell ref="AB183:AF183"/>
    <mergeCell ref="B178:W178"/>
    <mergeCell ref="AB178:AF178"/>
    <mergeCell ref="B179:W179"/>
    <mergeCell ref="AB179:AF179"/>
    <mergeCell ref="B180:W180"/>
    <mergeCell ref="AB180:AF180"/>
    <mergeCell ref="B175:W175"/>
    <mergeCell ref="AB175:AF175"/>
    <mergeCell ref="B176:W176"/>
    <mergeCell ref="AB176:AF176"/>
    <mergeCell ref="B177:W177"/>
    <mergeCell ref="AB177:AF177"/>
    <mergeCell ref="A171:AF171"/>
    <mergeCell ref="B172:W172"/>
    <mergeCell ref="AB172:AF172"/>
    <mergeCell ref="B173:W173"/>
    <mergeCell ref="AB173:AF173"/>
    <mergeCell ref="A174:AF174"/>
    <mergeCell ref="B168:W168"/>
    <mergeCell ref="AB168:AF168"/>
    <mergeCell ref="B169:W169"/>
    <mergeCell ref="AB169:AF169"/>
    <mergeCell ref="B170:W170"/>
    <mergeCell ref="AB170:AF170"/>
    <mergeCell ref="B164:W164"/>
    <mergeCell ref="AB164:AF164"/>
    <mergeCell ref="B165:W165"/>
    <mergeCell ref="AB165:AF165"/>
    <mergeCell ref="A166:AF166"/>
    <mergeCell ref="B167:W167"/>
    <mergeCell ref="AB167:AF167"/>
    <mergeCell ref="B161:W161"/>
    <mergeCell ref="AB161:AF161"/>
    <mergeCell ref="B162:W162"/>
    <mergeCell ref="AB162:AF162"/>
    <mergeCell ref="B163:W163"/>
    <mergeCell ref="AB163:AF163"/>
    <mergeCell ref="B158:W158"/>
    <mergeCell ref="AB158:AF158"/>
    <mergeCell ref="B159:W159"/>
    <mergeCell ref="AB159:AF159"/>
    <mergeCell ref="B160:W160"/>
    <mergeCell ref="AB160:AF160"/>
    <mergeCell ref="B155:W155"/>
    <mergeCell ref="AB155:AF155"/>
    <mergeCell ref="B156:W156"/>
    <mergeCell ref="AB156:AF156"/>
    <mergeCell ref="B157:W157"/>
    <mergeCell ref="AB157:AF157"/>
    <mergeCell ref="B152:W152"/>
    <mergeCell ref="AB152:AF152"/>
    <mergeCell ref="B153:W153"/>
    <mergeCell ref="AB153:AF153"/>
    <mergeCell ref="B154:W154"/>
    <mergeCell ref="AB154:AF154"/>
    <mergeCell ref="B149:W149"/>
    <mergeCell ref="AB149:AF149"/>
    <mergeCell ref="B150:W150"/>
    <mergeCell ref="AB150:AF150"/>
    <mergeCell ref="B151:W151"/>
    <mergeCell ref="AB151:AF151"/>
    <mergeCell ref="A145:AF145"/>
    <mergeCell ref="B146:W146"/>
    <mergeCell ref="AB146:AF146"/>
    <mergeCell ref="B147:W147"/>
    <mergeCell ref="AB147:AF147"/>
    <mergeCell ref="B148:W148"/>
    <mergeCell ref="AB148:AF148"/>
    <mergeCell ref="B142:W142"/>
    <mergeCell ref="AB142:AF142"/>
    <mergeCell ref="B143:W143"/>
    <mergeCell ref="AB143:AF143"/>
    <mergeCell ref="B144:W144"/>
    <mergeCell ref="AB144:AF144"/>
    <mergeCell ref="B138:W138"/>
    <mergeCell ref="AB138:AF138"/>
    <mergeCell ref="A139:AF139"/>
    <mergeCell ref="B140:W140"/>
    <mergeCell ref="AB140:AF140"/>
    <mergeCell ref="B141:W141"/>
    <mergeCell ref="AB141:AF141"/>
    <mergeCell ref="B135:W135"/>
    <mergeCell ref="AB135:AF135"/>
    <mergeCell ref="B136:W136"/>
    <mergeCell ref="AB136:AF136"/>
    <mergeCell ref="B137:W137"/>
    <mergeCell ref="AB137:AF137"/>
    <mergeCell ref="B132:W132"/>
    <mergeCell ref="AB132:AF132"/>
    <mergeCell ref="B133:W133"/>
    <mergeCell ref="AB133:AF133"/>
    <mergeCell ref="B134:W134"/>
    <mergeCell ref="AB134:AF134"/>
    <mergeCell ref="B128:W128"/>
    <mergeCell ref="AB128:AF128"/>
    <mergeCell ref="B129:W129"/>
    <mergeCell ref="AB129:AF129"/>
    <mergeCell ref="A130:AF130"/>
    <mergeCell ref="B131:W131"/>
    <mergeCell ref="AB131:AF131"/>
    <mergeCell ref="B125:W125"/>
    <mergeCell ref="AB125:AF125"/>
    <mergeCell ref="B126:W126"/>
    <mergeCell ref="AB126:AF126"/>
    <mergeCell ref="B127:W127"/>
    <mergeCell ref="AB127:AF127"/>
    <mergeCell ref="B122:W122"/>
    <mergeCell ref="AB122:AF122"/>
    <mergeCell ref="B123:W123"/>
    <mergeCell ref="AB123:AF123"/>
    <mergeCell ref="B124:W124"/>
    <mergeCell ref="AB124:AF124"/>
    <mergeCell ref="B119:W119"/>
    <mergeCell ref="AB119:AF119"/>
    <mergeCell ref="B120:W120"/>
    <mergeCell ref="AB120:AF120"/>
    <mergeCell ref="B121:W121"/>
    <mergeCell ref="AB121:AF121"/>
    <mergeCell ref="B116:W116"/>
    <mergeCell ref="AB116:AF116"/>
    <mergeCell ref="B117:W117"/>
    <mergeCell ref="AB117:AF117"/>
    <mergeCell ref="B118:W118"/>
    <mergeCell ref="AB118:AF118"/>
    <mergeCell ref="B113:W113"/>
    <mergeCell ref="AB113:AF113"/>
    <mergeCell ref="B114:W114"/>
    <mergeCell ref="AB114:AF114"/>
    <mergeCell ref="B115:W115"/>
    <mergeCell ref="AB115:AF115"/>
    <mergeCell ref="B110:W110"/>
    <mergeCell ref="AB110:AF110"/>
    <mergeCell ref="B111:W111"/>
    <mergeCell ref="AB111:AF111"/>
    <mergeCell ref="B112:W112"/>
    <mergeCell ref="AB112:AF112"/>
    <mergeCell ref="B107:W107"/>
    <mergeCell ref="AB107:AF107"/>
    <mergeCell ref="B108:W108"/>
    <mergeCell ref="AB108:AF108"/>
    <mergeCell ref="B109:W109"/>
    <mergeCell ref="AB109:AF109"/>
    <mergeCell ref="B103:W103"/>
    <mergeCell ref="AB103:AF103"/>
    <mergeCell ref="B104:W104"/>
    <mergeCell ref="AB104:AF104"/>
    <mergeCell ref="A105:AF105"/>
    <mergeCell ref="B106:W106"/>
    <mergeCell ref="AB106:AF106"/>
    <mergeCell ref="B100:W100"/>
    <mergeCell ref="AB100:AF100"/>
    <mergeCell ref="B101:W101"/>
    <mergeCell ref="AB101:AF101"/>
    <mergeCell ref="B102:W102"/>
    <mergeCell ref="AB102:AF102"/>
    <mergeCell ref="B97:W97"/>
    <mergeCell ref="AB97:AF97"/>
    <mergeCell ref="B98:W98"/>
    <mergeCell ref="AB98:AF98"/>
    <mergeCell ref="B99:W99"/>
    <mergeCell ref="AB99:AF99"/>
    <mergeCell ref="B94:W94"/>
    <mergeCell ref="AB94:AF94"/>
    <mergeCell ref="B95:W95"/>
    <mergeCell ref="AB95:AF95"/>
    <mergeCell ref="B96:W96"/>
    <mergeCell ref="AB96:AF96"/>
    <mergeCell ref="B91:W91"/>
    <mergeCell ref="AB91:AF91"/>
    <mergeCell ref="B92:W92"/>
    <mergeCell ref="AB92:AF92"/>
    <mergeCell ref="B93:W93"/>
    <mergeCell ref="AB93:AF93"/>
    <mergeCell ref="B88:W88"/>
    <mergeCell ref="AB88:AF88"/>
    <mergeCell ref="B89:W89"/>
    <mergeCell ref="AB89:AF89"/>
    <mergeCell ref="B90:W90"/>
    <mergeCell ref="AB90:AF90"/>
    <mergeCell ref="B85:W85"/>
    <mergeCell ref="AB85:AF85"/>
    <mergeCell ref="B86:W86"/>
    <mergeCell ref="AB86:AF86"/>
    <mergeCell ref="B87:W87"/>
    <mergeCell ref="AB87:AF87"/>
    <mergeCell ref="B82:W82"/>
    <mergeCell ref="AB82:AF82"/>
    <mergeCell ref="B83:W83"/>
    <mergeCell ref="AB83:AF83"/>
    <mergeCell ref="B84:W84"/>
    <mergeCell ref="AB84:AF84"/>
    <mergeCell ref="B79:W79"/>
    <mergeCell ref="AB79:AF79"/>
    <mergeCell ref="B80:W80"/>
    <mergeCell ref="AB80:AF80"/>
    <mergeCell ref="B81:W81"/>
    <mergeCell ref="AB81:AF81"/>
    <mergeCell ref="B76:W76"/>
    <mergeCell ref="AB76:AF76"/>
    <mergeCell ref="B77:W77"/>
    <mergeCell ref="AB77:AF77"/>
    <mergeCell ref="B78:W78"/>
    <mergeCell ref="AB78:AF78"/>
    <mergeCell ref="B73:W73"/>
    <mergeCell ref="AB73:AF73"/>
    <mergeCell ref="B74:W74"/>
    <mergeCell ref="AB74:AF74"/>
    <mergeCell ref="B75:W75"/>
    <mergeCell ref="AB75:AF75"/>
    <mergeCell ref="B69:W69"/>
    <mergeCell ref="AB69:AF69"/>
    <mergeCell ref="B70:W70"/>
    <mergeCell ref="AB70:AF70"/>
    <mergeCell ref="A71:AF71"/>
    <mergeCell ref="B72:W72"/>
    <mergeCell ref="AB72:AF72"/>
    <mergeCell ref="B66:W66"/>
    <mergeCell ref="AB66:AF66"/>
    <mergeCell ref="B67:W67"/>
    <mergeCell ref="AB67:AF67"/>
    <mergeCell ref="B68:W68"/>
    <mergeCell ref="AB68:AF68"/>
    <mergeCell ref="B62:W62"/>
    <mergeCell ref="AB62:AF62"/>
    <mergeCell ref="B63:W63"/>
    <mergeCell ref="AB63:AF63"/>
    <mergeCell ref="A64:AF64"/>
    <mergeCell ref="B65:W65"/>
    <mergeCell ref="AB65:AF65"/>
    <mergeCell ref="B59:W59"/>
    <mergeCell ref="AB59:AF59"/>
    <mergeCell ref="B60:W60"/>
    <mergeCell ref="AB60:AF60"/>
    <mergeCell ref="B61:W61"/>
    <mergeCell ref="AB61:AF61"/>
    <mergeCell ref="B56:W56"/>
    <mergeCell ref="AB56:AF56"/>
    <mergeCell ref="B57:W57"/>
    <mergeCell ref="AB57:AF57"/>
    <mergeCell ref="B58:W58"/>
    <mergeCell ref="AB58:AF58"/>
    <mergeCell ref="B53:W53"/>
    <mergeCell ref="AB53:AF53"/>
    <mergeCell ref="B54:W54"/>
    <mergeCell ref="AB54:AF54"/>
    <mergeCell ref="B55:W55"/>
    <mergeCell ref="AB55:AF55"/>
    <mergeCell ref="B50:W50"/>
    <mergeCell ref="AB50:AF50"/>
    <mergeCell ref="B51:W51"/>
    <mergeCell ref="AB51:AF51"/>
    <mergeCell ref="B52:W52"/>
    <mergeCell ref="AB52:AF52"/>
    <mergeCell ref="B47:W47"/>
    <mergeCell ref="AB47:AF47"/>
    <mergeCell ref="B48:W48"/>
    <mergeCell ref="AB48:AF48"/>
    <mergeCell ref="B49:W49"/>
    <mergeCell ref="AB49:AF49"/>
    <mergeCell ref="B44:W44"/>
    <mergeCell ref="AB44:AF44"/>
    <mergeCell ref="B45:W45"/>
    <mergeCell ref="AB45:AF45"/>
    <mergeCell ref="B46:W46"/>
    <mergeCell ref="AB46:AF46"/>
    <mergeCell ref="B41:W41"/>
    <mergeCell ref="AB41:AF41"/>
    <mergeCell ref="B42:W42"/>
    <mergeCell ref="AB42:AF42"/>
    <mergeCell ref="B43:W43"/>
    <mergeCell ref="AB43:AF43"/>
    <mergeCell ref="B37:W37"/>
    <mergeCell ref="AB37:AF37"/>
    <mergeCell ref="B38:W38"/>
    <mergeCell ref="AB38:AF38"/>
    <mergeCell ref="A39:AF39"/>
    <mergeCell ref="B40:W40"/>
    <mergeCell ref="AB40:AF40"/>
    <mergeCell ref="B34:W34"/>
    <mergeCell ref="AB34:AF34"/>
    <mergeCell ref="B35:W35"/>
    <mergeCell ref="AB35:AF35"/>
    <mergeCell ref="B36:W36"/>
    <mergeCell ref="AB36:AF36"/>
    <mergeCell ref="B30:W30"/>
    <mergeCell ref="AB30:AF30"/>
    <mergeCell ref="A31:AF31"/>
    <mergeCell ref="B32:W32"/>
    <mergeCell ref="AB32:AF32"/>
    <mergeCell ref="B33:W33"/>
    <mergeCell ref="AB33:AF33"/>
    <mergeCell ref="B27:W27"/>
    <mergeCell ref="AB27:AF27"/>
    <mergeCell ref="B28:W28"/>
    <mergeCell ref="AB28:AF28"/>
    <mergeCell ref="B29:W29"/>
    <mergeCell ref="AB29:AF29"/>
    <mergeCell ref="B24:W24"/>
    <mergeCell ref="AB24:AF24"/>
    <mergeCell ref="B25:W25"/>
    <mergeCell ref="AB25:AF25"/>
    <mergeCell ref="B26:W26"/>
    <mergeCell ref="AB26:AF26"/>
    <mergeCell ref="B21:W21"/>
    <mergeCell ref="AB21:AF21"/>
    <mergeCell ref="B22:W22"/>
    <mergeCell ref="AB22:AF22"/>
    <mergeCell ref="B23:W23"/>
    <mergeCell ref="AB23:AF23"/>
    <mergeCell ref="B17:W17"/>
    <mergeCell ref="AB17:AF17"/>
    <mergeCell ref="A18:AF18"/>
    <mergeCell ref="B19:W19"/>
    <mergeCell ref="AB19:AF19"/>
    <mergeCell ref="B20:W20"/>
    <mergeCell ref="AB20:AF20"/>
    <mergeCell ref="A14:F14"/>
    <mergeCell ref="G14:K14"/>
    <mergeCell ref="L14:P14"/>
    <mergeCell ref="Q14:U14"/>
    <mergeCell ref="V14:AA14"/>
    <mergeCell ref="AB14:AF14"/>
    <mergeCell ref="A13:F13"/>
    <mergeCell ref="G13:K13"/>
    <mergeCell ref="L13:P13"/>
    <mergeCell ref="Q13:U13"/>
    <mergeCell ref="V13:AA13"/>
    <mergeCell ref="AB13:AF13"/>
    <mergeCell ref="A12:F12"/>
    <mergeCell ref="G12:K12"/>
    <mergeCell ref="L12:P12"/>
    <mergeCell ref="Q12:U12"/>
    <mergeCell ref="V12:AA12"/>
    <mergeCell ref="AB12:AF12"/>
    <mergeCell ref="G11:K11"/>
    <mergeCell ref="L11:P11"/>
    <mergeCell ref="Q11:U11"/>
    <mergeCell ref="V11:AA11"/>
    <mergeCell ref="AB11:AF11"/>
    <mergeCell ref="A10:F10"/>
    <mergeCell ref="G10:K10"/>
    <mergeCell ref="L10:P10"/>
    <mergeCell ref="Q10:U10"/>
    <mergeCell ref="V10:AA10"/>
    <mergeCell ref="AB10:AF10"/>
    <mergeCell ref="W252:W253"/>
    <mergeCell ref="X249:AF249"/>
    <mergeCell ref="X250:AF250"/>
    <mergeCell ref="X251:AF253"/>
    <mergeCell ref="A249:V249"/>
    <mergeCell ref="A250:V250"/>
    <mergeCell ref="A251:V251"/>
    <mergeCell ref="A252:V253"/>
    <mergeCell ref="A1:AF1"/>
    <mergeCell ref="A2:AF2"/>
    <mergeCell ref="A3:F3"/>
    <mergeCell ref="AB3:AF3"/>
    <mergeCell ref="A6:F6"/>
    <mergeCell ref="AB6:AF6"/>
    <mergeCell ref="G3:Z3"/>
    <mergeCell ref="G4:Z5"/>
    <mergeCell ref="G6:Z6"/>
    <mergeCell ref="A8:AF8"/>
    <mergeCell ref="A9:U9"/>
    <mergeCell ref="V9:AF9"/>
    <mergeCell ref="A4:F5"/>
    <mergeCell ref="AB4:AF4"/>
    <mergeCell ref="AB5:AF5"/>
    <mergeCell ref="A11:F11"/>
  </mergeCells>
  <printOptions horizontalCentered="1" verticalCentered="1"/>
  <pageMargins left="0.31496062992125984" right="0.11811023622047245" top="0.19685039370078741" bottom="0.15748031496062992" header="0.31496062992125984" footer="0.31496062992125984"/>
  <pageSetup paperSize="9"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pageSetUpPr fitToPage="1"/>
  </sheetPr>
  <dimension ref="A1:O62"/>
  <sheetViews>
    <sheetView topLeftCell="A7" zoomScale="80" zoomScaleNormal="80" zoomScaleSheetLayoutView="85" workbookViewId="0">
      <selection activeCell="E18" sqref="E18"/>
    </sheetView>
  </sheetViews>
  <sheetFormatPr defaultColWidth="9.140625" defaultRowHeight="15" x14ac:dyDescent="0.25"/>
  <cols>
    <col min="1" max="1" width="8.5703125" style="18" customWidth="1"/>
    <col min="2" max="2" width="64" style="17" customWidth="1"/>
    <col min="3" max="3" width="21.5703125" style="17" customWidth="1"/>
    <col min="4" max="4" width="16.42578125" style="17" customWidth="1"/>
    <col min="5" max="5" width="16.42578125" style="18" customWidth="1"/>
    <col min="6" max="6" width="10.42578125" style="17" customWidth="1"/>
    <col min="7" max="9" width="9.140625" style="17"/>
    <col min="10" max="10" width="9.140625" style="24" customWidth="1"/>
    <col min="11" max="15" width="9.140625" style="24" hidden="1" customWidth="1"/>
    <col min="16" max="16384" width="9.140625" style="17"/>
  </cols>
  <sheetData>
    <row r="1" spans="1:15" ht="18.75" x14ac:dyDescent="0.25">
      <c r="E1" s="43"/>
    </row>
    <row r="2" spans="1:15" ht="21.75" customHeight="1" x14ac:dyDescent="0.25">
      <c r="A2" s="226" t="s">
        <v>6</v>
      </c>
      <c r="B2" s="226"/>
      <c r="C2" s="58" t="s">
        <v>238</v>
      </c>
      <c r="E2" s="17"/>
      <c r="H2" s="24"/>
      <c r="I2" s="24"/>
      <c r="N2" s="17"/>
      <c r="O2" s="17"/>
    </row>
    <row r="3" spans="1:15" ht="21.75" customHeight="1" x14ac:dyDescent="0.25">
      <c r="A3" s="226" t="s">
        <v>13</v>
      </c>
      <c r="B3" s="226"/>
      <c r="C3" s="58" t="s">
        <v>239</v>
      </c>
      <c r="E3" s="17"/>
      <c r="H3" s="24"/>
      <c r="I3" s="24"/>
      <c r="N3" s="17"/>
      <c r="O3" s="17"/>
    </row>
    <row r="4" spans="1:15" ht="21.75" customHeight="1" x14ac:dyDescent="0.25">
      <c r="A4" s="227" t="s">
        <v>8</v>
      </c>
      <c r="B4" s="228"/>
      <c r="C4" s="59" t="s">
        <v>14</v>
      </c>
      <c r="E4" s="17"/>
      <c r="H4" s="24"/>
      <c r="I4" s="24"/>
      <c r="N4" s="17"/>
      <c r="O4" s="17"/>
    </row>
    <row r="5" spans="1:15" ht="21.75" customHeight="1" x14ac:dyDescent="0.25">
      <c r="A5" s="226" t="s">
        <v>16</v>
      </c>
      <c r="B5" s="226"/>
      <c r="C5" s="60">
        <v>16</v>
      </c>
      <c r="E5" s="17"/>
      <c r="H5" s="24"/>
      <c r="I5" s="24"/>
      <c r="N5" s="17"/>
      <c r="O5" s="17"/>
    </row>
    <row r="6" spans="1:15" ht="9.75" customHeight="1" x14ac:dyDescent="0.25">
      <c r="A6" s="61"/>
      <c r="B6" s="61"/>
      <c r="C6" s="61"/>
      <c r="D6" s="23"/>
      <c r="E6" s="23"/>
    </row>
    <row r="7" spans="1:15" ht="52.5" customHeight="1" x14ac:dyDescent="0.35">
      <c r="A7" s="232" t="s">
        <v>227</v>
      </c>
      <c r="B7" s="232"/>
      <c r="C7" s="62" t="s">
        <v>17</v>
      </c>
      <c r="E7" s="17"/>
      <c r="H7" s="24"/>
      <c r="I7" s="24"/>
      <c r="N7" s="17"/>
      <c r="O7" s="17"/>
    </row>
    <row r="8" spans="1:15" ht="29.25" customHeight="1" x14ac:dyDescent="0.25">
      <c r="A8" s="230" t="str">
        <f>C3</f>
        <v>…………</v>
      </c>
      <c r="B8" s="231"/>
      <c r="C8" s="63">
        <f>AVERAGE(C11:C26)</f>
        <v>0.46732674473391028</v>
      </c>
      <c r="E8" s="17"/>
      <c r="H8" s="24"/>
      <c r="I8" s="24"/>
      <c r="N8" s="17"/>
      <c r="O8" s="17"/>
    </row>
    <row r="9" spans="1:15" ht="15.75" customHeight="1" x14ac:dyDescent="0.35">
      <c r="A9" s="64"/>
      <c r="B9" s="65"/>
      <c r="C9" s="65"/>
      <c r="E9" s="17"/>
      <c r="H9" s="24"/>
      <c r="I9" s="19"/>
      <c r="J9" s="19"/>
      <c r="K9" s="19"/>
      <c r="L9" s="19" t="s">
        <v>7</v>
      </c>
      <c r="M9" s="19"/>
      <c r="N9" s="17"/>
      <c r="O9" s="17"/>
    </row>
    <row r="10" spans="1:15" s="19" customFormat="1" ht="72.75" customHeight="1" x14ac:dyDescent="0.25">
      <c r="A10" s="68" t="s">
        <v>232</v>
      </c>
      <c r="B10" s="68" t="s">
        <v>231</v>
      </c>
      <c r="C10" s="69" t="s">
        <v>17</v>
      </c>
      <c r="I10" s="40" t="s">
        <v>2</v>
      </c>
      <c r="J10" s="41" t="s">
        <v>3</v>
      </c>
      <c r="L10" s="40" t="s">
        <v>2</v>
      </c>
      <c r="M10" s="41" t="s">
        <v>3</v>
      </c>
    </row>
    <row r="11" spans="1:15" ht="30.75" customHeight="1" x14ac:dyDescent="0.25">
      <c r="A11" s="66">
        <v>1</v>
      </c>
      <c r="B11" s="70" t="s">
        <v>240</v>
      </c>
      <c r="C11" s="67">
        <f t="shared" ref="C11:C26" si="0">IFERROR(I11/(I11+J11),"")</f>
        <v>0.7857142857142857</v>
      </c>
      <c r="E11" s="17"/>
      <c r="H11" s="25"/>
      <c r="I11" s="42">
        <f>'Okul-Kurum % lık'!C224</f>
        <v>66</v>
      </c>
      <c r="J11" s="42">
        <f>'Okul-Kurum % lık'!C225</f>
        <v>18</v>
      </c>
      <c r="K11" s="42"/>
      <c r="L11" s="42" t="e">
        <f>#REF!</f>
        <v>#REF!</v>
      </c>
      <c r="M11" s="42" t="e">
        <f>#REF!</f>
        <v>#REF!</v>
      </c>
      <c r="N11" s="17"/>
      <c r="O11" s="17"/>
    </row>
    <row r="12" spans="1:15" ht="30.75" customHeight="1" x14ac:dyDescent="0.25">
      <c r="A12" s="66">
        <v>2</v>
      </c>
      <c r="B12" s="70" t="s">
        <v>241</v>
      </c>
      <c r="C12" s="67">
        <f t="shared" si="0"/>
        <v>0.63522012578616349</v>
      </c>
      <c r="E12" s="17"/>
      <c r="H12" s="25"/>
      <c r="I12" s="42">
        <f>'Okul-Kurum % lık'!O224</f>
        <v>101</v>
      </c>
      <c r="J12" s="42">
        <f>'Okul-Kurum % lık'!O225</f>
        <v>58</v>
      </c>
      <c r="K12" s="42"/>
      <c r="L12" s="42" t="e">
        <f>#REF!</f>
        <v>#REF!</v>
      </c>
      <c r="M12" s="42" t="e">
        <f>#REF!</f>
        <v>#REF!</v>
      </c>
      <c r="N12" s="17"/>
      <c r="O12" s="17"/>
    </row>
    <row r="13" spans="1:15" ht="30.75" customHeight="1" x14ac:dyDescent="0.25">
      <c r="A13" s="66">
        <v>3</v>
      </c>
      <c r="B13" s="70" t="s">
        <v>242</v>
      </c>
      <c r="C13" s="67">
        <f t="shared" si="0"/>
        <v>0.6344827586206897</v>
      </c>
      <c r="E13" s="17"/>
      <c r="H13" s="25"/>
      <c r="I13" s="42">
        <f>'Okul-Kurum % lık'!G224</f>
        <v>92</v>
      </c>
      <c r="J13" s="42">
        <f>'Okul-Kurum % lık'!G225</f>
        <v>53</v>
      </c>
      <c r="K13" s="42"/>
      <c r="L13" s="42" t="e">
        <f>#REF!</f>
        <v>#REF!</v>
      </c>
      <c r="M13" s="42" t="e">
        <f>#REF!</f>
        <v>#REF!</v>
      </c>
      <c r="N13" s="17"/>
      <c r="O13" s="17"/>
    </row>
    <row r="14" spans="1:15" ht="30.75" customHeight="1" x14ac:dyDescent="0.25">
      <c r="A14" s="66">
        <v>4</v>
      </c>
      <c r="B14" s="70" t="s">
        <v>243</v>
      </c>
      <c r="C14" s="67">
        <f t="shared" si="0"/>
        <v>0.62048192771084343</v>
      </c>
      <c r="E14" s="17"/>
      <c r="H14" s="25"/>
      <c r="I14" s="42">
        <f>'Okul-Kurum % lık'!M224</f>
        <v>103</v>
      </c>
      <c r="J14" s="42">
        <f>'Okul-Kurum % lık'!M225</f>
        <v>63</v>
      </c>
      <c r="K14" s="42"/>
      <c r="L14" s="42" t="e">
        <f>#REF!</f>
        <v>#REF!</v>
      </c>
      <c r="M14" s="42" t="e">
        <f>#REF!</f>
        <v>#REF!</v>
      </c>
      <c r="N14" s="17"/>
      <c r="O14" s="17"/>
    </row>
    <row r="15" spans="1:15" ht="30.75" customHeight="1" x14ac:dyDescent="0.25">
      <c r="A15" s="66">
        <v>5</v>
      </c>
      <c r="B15" s="70" t="s">
        <v>244</v>
      </c>
      <c r="C15" s="67">
        <f t="shared" si="0"/>
        <v>0.5449438202247191</v>
      </c>
      <c r="E15" s="17"/>
      <c r="H15" s="25"/>
      <c r="I15" s="42">
        <f>'Okul-Kurum % lık'!J224</f>
        <v>97</v>
      </c>
      <c r="J15" s="42">
        <f>'Okul-Kurum % lık'!J225</f>
        <v>81</v>
      </c>
      <c r="K15" s="42"/>
      <c r="L15" s="42" t="e">
        <f>#REF!</f>
        <v>#REF!</v>
      </c>
      <c r="M15" s="42" t="e">
        <f>#REF!</f>
        <v>#REF!</v>
      </c>
      <c r="N15" s="17"/>
      <c r="O15" s="17"/>
    </row>
    <row r="16" spans="1:15" ht="30.75" customHeight="1" x14ac:dyDescent="0.25">
      <c r="A16" s="66">
        <v>6</v>
      </c>
      <c r="B16" s="70" t="s">
        <v>245</v>
      </c>
      <c r="C16" s="67">
        <f t="shared" si="0"/>
        <v>0.48344370860927155</v>
      </c>
      <c r="E16" s="17"/>
      <c r="H16" s="25"/>
      <c r="I16" s="42">
        <f>'Okul-Kurum % lık'!N224</f>
        <v>73</v>
      </c>
      <c r="J16" s="42">
        <f>'Okul-Kurum % lık'!N225</f>
        <v>78</v>
      </c>
      <c r="K16" s="42"/>
      <c r="L16" s="42" t="e">
        <f>#REF!</f>
        <v>#REF!</v>
      </c>
      <c r="M16" s="42" t="e">
        <f>#REF!</f>
        <v>#REF!</v>
      </c>
      <c r="N16" s="17"/>
      <c r="O16" s="17"/>
    </row>
    <row r="17" spans="1:15" ht="30.75" customHeight="1" x14ac:dyDescent="0.25">
      <c r="A17" s="66">
        <v>7</v>
      </c>
      <c r="B17" s="70" t="s">
        <v>246</v>
      </c>
      <c r="C17" s="67">
        <f t="shared" si="0"/>
        <v>0.44720496894409939</v>
      </c>
      <c r="E17" s="17"/>
      <c r="H17" s="25"/>
      <c r="I17" s="42">
        <f>'Okul-Kurum % lık'!K224</f>
        <v>72</v>
      </c>
      <c r="J17" s="42">
        <f>'Okul-Kurum % lık'!K225</f>
        <v>89</v>
      </c>
      <c r="K17" s="42"/>
      <c r="L17" s="42" t="e">
        <f>#REF!</f>
        <v>#REF!</v>
      </c>
      <c r="M17" s="42" t="e">
        <f>#REF!</f>
        <v>#REF!</v>
      </c>
      <c r="N17" s="17"/>
      <c r="O17" s="17"/>
    </row>
    <row r="18" spans="1:15" ht="30.75" customHeight="1" x14ac:dyDescent="0.25">
      <c r="A18" s="66">
        <v>8</v>
      </c>
      <c r="B18" s="70" t="s">
        <v>247</v>
      </c>
      <c r="C18" s="67">
        <f t="shared" si="0"/>
        <v>0.44537815126050423</v>
      </c>
      <c r="E18" s="17"/>
      <c r="H18" s="25"/>
      <c r="I18" s="42">
        <f>'Okul-Kurum % lık'!R224</f>
        <v>53</v>
      </c>
      <c r="J18" s="42">
        <f>'Okul-Kurum % lık'!R225</f>
        <v>66</v>
      </c>
      <c r="K18" s="42"/>
      <c r="L18" s="42" t="e">
        <f>#REF!</f>
        <v>#REF!</v>
      </c>
      <c r="M18" s="42" t="e">
        <f>#REF!</f>
        <v>#REF!</v>
      </c>
      <c r="N18" s="17"/>
      <c r="O18" s="17"/>
    </row>
    <row r="19" spans="1:15" ht="30.75" customHeight="1" x14ac:dyDescent="0.25">
      <c r="A19" s="66">
        <v>9</v>
      </c>
      <c r="B19" s="70" t="s">
        <v>15</v>
      </c>
      <c r="C19" s="67">
        <f t="shared" si="0"/>
        <v>0.44099378881987578</v>
      </c>
      <c r="E19" s="17"/>
      <c r="H19" s="25"/>
      <c r="I19" s="42">
        <f>'Okul-Kurum % lık'!L224</f>
        <v>71</v>
      </c>
      <c r="J19" s="42">
        <f>'Okul-Kurum % lık'!L225</f>
        <v>90</v>
      </c>
      <c r="K19" s="42"/>
      <c r="L19" s="42" t="e">
        <f>#REF!</f>
        <v>#REF!</v>
      </c>
      <c r="M19" s="42" t="e">
        <f>#REF!</f>
        <v>#REF!</v>
      </c>
      <c r="N19" s="17"/>
      <c r="O19" s="17"/>
    </row>
    <row r="20" spans="1:15" ht="30.75" customHeight="1" x14ac:dyDescent="0.25">
      <c r="A20" s="66">
        <v>10</v>
      </c>
      <c r="B20" s="70" t="s">
        <v>248</v>
      </c>
      <c r="C20" s="67">
        <f t="shared" si="0"/>
        <v>0.40641711229946526</v>
      </c>
      <c r="E20" s="17"/>
      <c r="H20" s="25"/>
      <c r="I20" s="42">
        <f>'Okul-Kurum % lık'!E224</f>
        <v>76</v>
      </c>
      <c r="J20" s="42">
        <f>'Okul-Kurum % lık'!E225</f>
        <v>111</v>
      </c>
      <c r="K20" s="42"/>
      <c r="L20" s="42" t="e">
        <f>#REF!</f>
        <v>#REF!</v>
      </c>
      <c r="M20" s="42" t="e">
        <f>#REF!</f>
        <v>#REF!</v>
      </c>
      <c r="N20" s="17"/>
      <c r="O20" s="17"/>
    </row>
    <row r="21" spans="1:15" ht="30.75" customHeight="1" x14ac:dyDescent="0.25">
      <c r="A21" s="66">
        <v>11</v>
      </c>
      <c r="B21" s="70" t="s">
        <v>249</v>
      </c>
      <c r="C21" s="67">
        <f t="shared" si="0"/>
        <v>0.38461538461538464</v>
      </c>
      <c r="E21" s="17"/>
      <c r="H21" s="25"/>
      <c r="I21" s="42">
        <f>'Okul-Kurum % lık'!Q224</f>
        <v>45</v>
      </c>
      <c r="J21" s="42">
        <f>'Okul-Kurum % lık'!Q225</f>
        <v>72</v>
      </c>
      <c r="K21" s="42"/>
      <c r="L21" s="42" t="e">
        <f>#REF!</f>
        <v>#REF!</v>
      </c>
      <c r="M21" s="42" t="e">
        <f>#REF!</f>
        <v>#REF!</v>
      </c>
      <c r="N21" s="17"/>
      <c r="O21" s="17"/>
    </row>
    <row r="22" spans="1:15" ht="30.75" customHeight="1" x14ac:dyDescent="0.25">
      <c r="A22" s="66">
        <v>12</v>
      </c>
      <c r="B22" s="70" t="s">
        <v>250</v>
      </c>
      <c r="C22" s="67">
        <f t="shared" si="0"/>
        <v>0.3559322033898305</v>
      </c>
      <c r="E22" s="17"/>
      <c r="H22" s="25"/>
      <c r="I22" s="42">
        <f>'Okul-Kurum % lık'!F224</f>
        <v>42</v>
      </c>
      <c r="J22" s="42">
        <f>'Okul-Kurum % lık'!F225</f>
        <v>76</v>
      </c>
      <c r="K22" s="42"/>
      <c r="L22" s="42" t="e">
        <f>#REF!</f>
        <v>#REF!</v>
      </c>
      <c r="M22" s="42" t="e">
        <f>#REF!</f>
        <v>#REF!</v>
      </c>
      <c r="N22" s="17"/>
      <c r="O22" s="17"/>
    </row>
    <row r="23" spans="1:15" ht="30.75" customHeight="1" x14ac:dyDescent="0.25">
      <c r="A23" s="66">
        <v>13</v>
      </c>
      <c r="B23" s="70" t="s">
        <v>251</v>
      </c>
      <c r="C23" s="67">
        <f t="shared" si="0"/>
        <v>0.34782608695652173</v>
      </c>
      <c r="E23" s="17"/>
      <c r="H23" s="25"/>
      <c r="I23" s="42">
        <f>'Okul-Kurum % lık'!I224</f>
        <v>32</v>
      </c>
      <c r="J23" s="42">
        <f>'Okul-Kurum % lık'!I225</f>
        <v>60</v>
      </c>
      <c r="K23" s="42"/>
      <c r="L23" s="42" t="e">
        <f>#REF!</f>
        <v>#REF!</v>
      </c>
      <c r="M23" s="42" t="e">
        <f>#REF!</f>
        <v>#REF!</v>
      </c>
      <c r="N23" s="17"/>
      <c r="O23" s="17"/>
    </row>
    <row r="24" spans="1:15" ht="30.75" customHeight="1" x14ac:dyDescent="0.25">
      <c r="A24" s="66">
        <v>14</v>
      </c>
      <c r="B24" s="70" t="s">
        <v>252</v>
      </c>
      <c r="C24" s="67">
        <f t="shared" si="0"/>
        <v>0.33846153846153848</v>
      </c>
      <c r="E24" s="17"/>
      <c r="H24" s="25"/>
      <c r="I24" s="42">
        <f>'Okul-Kurum % lık'!D224</f>
        <v>44</v>
      </c>
      <c r="J24" s="42">
        <f>'Okul-Kurum % lık'!D225</f>
        <v>86</v>
      </c>
      <c r="K24" s="42"/>
      <c r="L24" s="42" t="e">
        <f>#REF!</f>
        <v>#REF!</v>
      </c>
      <c r="M24" s="42" t="e">
        <f>#REF!</f>
        <v>#REF!</v>
      </c>
      <c r="N24" s="17"/>
      <c r="O24" s="17"/>
    </row>
    <row r="25" spans="1:15" ht="30.75" customHeight="1" x14ac:dyDescent="0.25">
      <c r="A25" s="66">
        <v>15</v>
      </c>
      <c r="B25" s="70" t="s">
        <v>253</v>
      </c>
      <c r="C25" s="67">
        <f t="shared" si="0"/>
        <v>0.31578947368421051</v>
      </c>
      <c r="E25" s="17"/>
      <c r="H25" s="25"/>
      <c r="I25" s="42">
        <f>'Okul-Kurum % lık'!H224</f>
        <v>54</v>
      </c>
      <c r="J25" s="42">
        <f>'Okul-Kurum % lık'!H225</f>
        <v>117</v>
      </c>
      <c r="K25" s="42"/>
      <c r="L25" s="42" t="e">
        <f>#REF!</f>
        <v>#REF!</v>
      </c>
      <c r="M25" s="42" t="e">
        <f>#REF!</f>
        <v>#REF!</v>
      </c>
      <c r="N25" s="17"/>
      <c r="O25" s="17"/>
    </row>
    <row r="26" spans="1:15" ht="30.75" customHeight="1" x14ac:dyDescent="0.25">
      <c r="A26" s="66">
        <v>16</v>
      </c>
      <c r="B26" s="70" t="s">
        <v>254</v>
      </c>
      <c r="C26" s="67">
        <f t="shared" si="0"/>
        <v>0.29032258064516131</v>
      </c>
      <c r="E26" s="17"/>
      <c r="H26" s="25"/>
      <c r="I26" s="42">
        <f>'Okul-Kurum % lık'!P224</f>
        <v>36</v>
      </c>
      <c r="J26" s="42">
        <f>'Okul-Kurum % lık'!P225</f>
        <v>88</v>
      </c>
      <c r="K26" s="42"/>
      <c r="L26" s="42" t="e">
        <f>#REF!</f>
        <v>#REF!</v>
      </c>
      <c r="M26" s="42" t="e">
        <f>#REF!</f>
        <v>#REF!</v>
      </c>
      <c r="N26" s="17"/>
      <c r="O26" s="17"/>
    </row>
    <row r="27" spans="1:15" x14ac:dyDescent="0.25">
      <c r="E27" s="17"/>
      <c r="H27" s="24"/>
      <c r="I27" s="24"/>
      <c r="N27" s="17"/>
      <c r="O27" s="17"/>
    </row>
    <row r="28" spans="1:15" x14ac:dyDescent="0.25">
      <c r="E28" s="17"/>
      <c r="H28" s="24"/>
      <c r="I28" s="24"/>
      <c r="N28" s="17"/>
      <c r="O28" s="17"/>
    </row>
    <row r="29" spans="1:15" ht="21" x14ac:dyDescent="0.35">
      <c r="B29" s="229" t="s">
        <v>307</v>
      </c>
      <c r="C29" s="229"/>
      <c r="E29" s="17"/>
      <c r="H29" s="24"/>
      <c r="I29" s="24"/>
      <c r="N29" s="17"/>
      <c r="O29" s="17"/>
    </row>
    <row r="30" spans="1:15" ht="21" x14ac:dyDescent="0.35">
      <c r="B30" s="229" t="s">
        <v>228</v>
      </c>
      <c r="C30" s="229"/>
      <c r="E30" s="17"/>
      <c r="H30" s="24"/>
      <c r="I30" s="24"/>
      <c r="N30" s="17"/>
      <c r="O30" s="17"/>
    </row>
    <row r="31" spans="1:15" x14ac:dyDescent="0.25">
      <c r="E31" s="17"/>
      <c r="H31" s="24"/>
      <c r="I31" s="24"/>
      <c r="N31" s="17"/>
      <c r="O31" s="17"/>
    </row>
    <row r="32" spans="1:15" x14ac:dyDescent="0.25">
      <c r="E32" s="17"/>
      <c r="H32" s="24"/>
      <c r="I32" s="24"/>
      <c r="N32" s="17"/>
      <c r="O32" s="17"/>
    </row>
    <row r="33" spans="5:15" x14ac:dyDescent="0.25">
      <c r="E33" s="17"/>
      <c r="H33" s="24"/>
      <c r="I33" s="24"/>
      <c r="N33" s="17"/>
      <c r="O33" s="17"/>
    </row>
    <row r="34" spans="5:15" x14ac:dyDescent="0.25">
      <c r="E34" s="17"/>
      <c r="H34" s="24"/>
      <c r="I34" s="24"/>
      <c r="N34" s="17"/>
      <c r="O34" s="17"/>
    </row>
    <row r="35" spans="5:15" x14ac:dyDescent="0.25">
      <c r="E35" s="17"/>
      <c r="H35" s="24"/>
      <c r="I35" s="24"/>
      <c r="N35" s="17"/>
      <c r="O35" s="17"/>
    </row>
    <row r="36" spans="5:15" x14ac:dyDescent="0.25">
      <c r="E36" s="17"/>
      <c r="H36" s="24"/>
      <c r="I36" s="24"/>
      <c r="N36" s="17"/>
      <c r="O36" s="17"/>
    </row>
    <row r="37" spans="5:15" x14ac:dyDescent="0.25">
      <c r="E37" s="17"/>
      <c r="H37" s="24"/>
      <c r="I37" s="24"/>
      <c r="N37" s="17"/>
      <c r="O37" s="17"/>
    </row>
    <row r="38" spans="5:15" x14ac:dyDescent="0.25">
      <c r="E38" s="17"/>
      <c r="H38" s="24"/>
      <c r="I38" s="24"/>
      <c r="N38" s="17"/>
      <c r="O38" s="17"/>
    </row>
    <row r="39" spans="5:15" x14ac:dyDescent="0.25">
      <c r="E39" s="17"/>
      <c r="H39" s="24"/>
      <c r="I39" s="24"/>
      <c r="N39" s="17"/>
      <c r="O39" s="17"/>
    </row>
    <row r="40" spans="5:15" x14ac:dyDescent="0.25">
      <c r="E40" s="17"/>
      <c r="H40" s="24"/>
      <c r="I40" s="24"/>
      <c r="N40" s="17"/>
      <c r="O40" s="17"/>
    </row>
    <row r="41" spans="5:15" x14ac:dyDescent="0.25">
      <c r="E41" s="17"/>
      <c r="H41" s="24"/>
      <c r="I41" s="24"/>
      <c r="N41" s="17"/>
      <c r="O41" s="17"/>
    </row>
    <row r="42" spans="5:15" x14ac:dyDescent="0.25">
      <c r="E42" s="17"/>
      <c r="H42" s="24"/>
      <c r="I42" s="24"/>
      <c r="N42" s="17"/>
      <c r="O42" s="17"/>
    </row>
    <row r="43" spans="5:15" x14ac:dyDescent="0.25">
      <c r="E43" s="17"/>
      <c r="H43" s="24"/>
      <c r="I43" s="24"/>
      <c r="N43" s="17"/>
      <c r="O43" s="17"/>
    </row>
    <row r="44" spans="5:15" x14ac:dyDescent="0.25">
      <c r="E44" s="17"/>
      <c r="H44" s="24"/>
      <c r="I44" s="24"/>
      <c r="N44" s="17"/>
      <c r="O44" s="17"/>
    </row>
    <row r="45" spans="5:15" x14ac:dyDescent="0.25">
      <c r="E45" s="17"/>
      <c r="H45" s="24"/>
      <c r="I45" s="24"/>
      <c r="N45" s="17"/>
      <c r="O45" s="17"/>
    </row>
    <row r="46" spans="5:15" x14ac:dyDescent="0.25">
      <c r="E46" s="17"/>
      <c r="H46" s="24"/>
      <c r="I46" s="24"/>
      <c r="N46" s="17"/>
      <c r="O46" s="17"/>
    </row>
    <row r="47" spans="5:15" x14ac:dyDescent="0.25">
      <c r="E47" s="17"/>
      <c r="H47" s="24"/>
      <c r="I47" s="24"/>
      <c r="N47" s="17"/>
      <c r="O47" s="17"/>
    </row>
    <row r="48" spans="5:15" x14ac:dyDescent="0.25">
      <c r="E48" s="17"/>
      <c r="H48" s="24"/>
      <c r="I48" s="24"/>
      <c r="N48" s="17"/>
      <c r="O48" s="17"/>
    </row>
    <row r="49" spans="5:15" x14ac:dyDescent="0.25">
      <c r="E49" s="17"/>
      <c r="H49" s="24"/>
      <c r="I49" s="24"/>
      <c r="N49" s="17"/>
      <c r="O49" s="17"/>
    </row>
    <row r="50" spans="5:15" x14ac:dyDescent="0.25">
      <c r="E50" s="17"/>
      <c r="H50" s="24"/>
      <c r="I50" s="24"/>
      <c r="N50" s="17"/>
      <c r="O50" s="17"/>
    </row>
    <row r="51" spans="5:15" x14ac:dyDescent="0.25">
      <c r="E51" s="17"/>
      <c r="H51" s="24"/>
      <c r="I51" s="24"/>
      <c r="N51" s="17"/>
      <c r="O51" s="17"/>
    </row>
    <row r="52" spans="5:15" x14ac:dyDescent="0.25">
      <c r="E52" s="17"/>
      <c r="H52" s="24"/>
      <c r="I52" s="24"/>
      <c r="N52" s="17"/>
      <c r="O52" s="17"/>
    </row>
    <row r="53" spans="5:15" x14ac:dyDescent="0.25">
      <c r="E53" s="17"/>
      <c r="H53" s="24"/>
      <c r="I53" s="24"/>
      <c r="N53" s="17"/>
      <c r="O53" s="17"/>
    </row>
    <row r="54" spans="5:15" x14ac:dyDescent="0.25">
      <c r="E54" s="17"/>
      <c r="H54" s="24"/>
      <c r="I54" s="24"/>
      <c r="N54" s="17"/>
      <c r="O54" s="17"/>
    </row>
    <row r="55" spans="5:15" x14ac:dyDescent="0.25">
      <c r="E55" s="17"/>
      <c r="H55" s="24"/>
      <c r="I55" s="24"/>
      <c r="N55" s="17"/>
      <c r="O55" s="17"/>
    </row>
    <row r="56" spans="5:15" x14ac:dyDescent="0.25">
      <c r="E56" s="17"/>
      <c r="H56" s="24"/>
      <c r="I56" s="24"/>
      <c r="N56" s="17"/>
      <c r="O56" s="17"/>
    </row>
    <row r="57" spans="5:15" x14ac:dyDescent="0.25">
      <c r="E57" s="17"/>
      <c r="H57" s="24"/>
      <c r="I57" s="24"/>
      <c r="N57" s="17"/>
      <c r="O57" s="17"/>
    </row>
    <row r="58" spans="5:15" x14ac:dyDescent="0.25">
      <c r="E58" s="17"/>
      <c r="H58" s="24"/>
      <c r="I58" s="24"/>
      <c r="N58" s="17"/>
      <c r="O58" s="17"/>
    </row>
    <row r="59" spans="5:15" x14ac:dyDescent="0.25">
      <c r="E59" s="17"/>
      <c r="H59" s="24"/>
      <c r="I59" s="24"/>
      <c r="N59" s="17"/>
      <c r="O59" s="17"/>
    </row>
    <row r="60" spans="5:15" x14ac:dyDescent="0.25">
      <c r="E60" s="17"/>
      <c r="H60" s="24"/>
      <c r="I60" s="24"/>
      <c r="N60" s="17"/>
      <c r="O60" s="17"/>
    </row>
    <row r="61" spans="5:15" x14ac:dyDescent="0.25">
      <c r="E61" s="17"/>
      <c r="H61" s="24"/>
      <c r="I61" s="24"/>
      <c r="N61" s="17"/>
      <c r="O61" s="17"/>
    </row>
    <row r="62" spans="5:15" x14ac:dyDescent="0.25">
      <c r="E62" s="17"/>
      <c r="H62" s="24"/>
      <c r="I62" s="24"/>
      <c r="N62" s="17"/>
      <c r="O62" s="17"/>
    </row>
  </sheetData>
  <sheetProtection formatCells="0" formatColumns="0" formatRows="0"/>
  <sortState ref="A11:C26">
    <sortCondition sortBy="cellColor" ref="C11"/>
  </sortState>
  <mergeCells count="8">
    <mergeCell ref="A2:B2"/>
    <mergeCell ref="A3:B3"/>
    <mergeCell ref="A4:B4"/>
    <mergeCell ref="B29:C29"/>
    <mergeCell ref="B30:C30"/>
    <mergeCell ref="A8:B8"/>
    <mergeCell ref="A7:B7"/>
    <mergeCell ref="A5:B5"/>
  </mergeCells>
  <conditionalFormatting sqref="C11:C26">
    <cfRule type="colorScale" priority="7">
      <colorScale>
        <cfvo type="min"/>
        <cfvo type="percentile" val="50"/>
        <cfvo type="max"/>
        <color rgb="FFF8696B"/>
        <color rgb="FFFFEB84"/>
        <color rgb="FF63BE7B"/>
      </colorScale>
    </cfRule>
  </conditionalFormatting>
  <conditionalFormatting sqref="B11:B26">
    <cfRule type="colorScale" priority="4">
      <colorScale>
        <cfvo type="min"/>
        <cfvo type="percentile" val="50"/>
        <cfvo type="max"/>
        <color rgb="FFF8696B"/>
        <color rgb="FFFFEB84"/>
        <color rgb="FF63BE7B"/>
      </colorScale>
    </cfRule>
  </conditionalFormatting>
  <conditionalFormatting sqref="A11:A26">
    <cfRule type="colorScale" priority="1">
      <colorScale>
        <cfvo type="min"/>
        <cfvo type="percentile" val="50"/>
        <cfvo type="max"/>
        <color rgb="FF63BE7B"/>
        <color rgb="FFFFEB84"/>
        <color rgb="FFF8696B"/>
      </colorScale>
    </cfRule>
  </conditionalFormatting>
  <conditionalFormatting sqref="A11:B26">
    <cfRule type="colorScale" priority="2">
      <colorScale>
        <cfvo type="min"/>
        <cfvo type="percentile" val="50"/>
        <cfvo type="max"/>
        <color rgb="FFF8696B"/>
        <color rgb="FFFFEB84"/>
        <color rgb="FF63BE7B"/>
      </colorScale>
    </cfRule>
  </conditionalFormatting>
  <printOptions horizontalCentered="1" verticalCentered="1"/>
  <pageMargins left="1.1811023622047245" right="0.59055118110236227" top="0.59055118110236227" bottom="0.39370078740157483" header="0.31496062992125984" footer="0.31496062992125984"/>
  <pageSetup paperSize="9" scale="87" fitToHeight="0"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2060"/>
    <pageSetUpPr fitToPage="1"/>
  </sheetPr>
  <dimension ref="A1:U247"/>
  <sheetViews>
    <sheetView topLeftCell="A187" zoomScale="60" zoomScaleNormal="60" zoomScaleSheetLayoutView="40" workbookViewId="0">
      <selection activeCell="A211" sqref="A211:B211"/>
    </sheetView>
  </sheetViews>
  <sheetFormatPr defaultColWidth="9.140625" defaultRowHeight="11.25" x14ac:dyDescent="0.2"/>
  <cols>
    <col min="1" max="1" width="6" style="12" customWidth="1"/>
    <col min="2" max="2" width="115.42578125" style="1" customWidth="1"/>
    <col min="3" max="18" width="7.5703125" style="1" customWidth="1"/>
    <col min="19" max="16384" width="9.140625" style="1"/>
  </cols>
  <sheetData>
    <row r="1" spans="1:20" s="21" customFormat="1" ht="219.95" customHeight="1" x14ac:dyDescent="0.2">
      <c r="A1" s="241" t="str">
        <f>'Genel % lıkleri'!C3&amp;"   KONTROL İCMAL TABLOSU ( "&amp;'Genel % lıkleri'!C4&amp;" )"</f>
        <v>…………   KONTROL İCMAL TABLOSU ( 2018/2019 )</v>
      </c>
      <c r="B1" s="241"/>
      <c r="C1" s="51" t="str">
        <f>'Genel % lıkleri'!$B11</f>
        <v>……………. İLÇE MİLLİ EĞİTİM MÜDÜRLÜĞÜ</v>
      </c>
      <c r="D1" s="52" t="str">
        <f>'Genel % lıkleri'!$B12</f>
        <v>…………………….. KIZ AİHL</v>
      </c>
      <c r="E1" s="52" t="str">
        <f>'Genel % lıkleri'!$B13</f>
        <v>……………….. SPOR LİSESİ</v>
      </c>
      <c r="F1" s="52" t="str">
        <f>'Genel % lıkleri'!$B14</f>
        <v>……………. ÖĞRETMENEVİ</v>
      </c>
      <c r="G1" s="52" t="str">
        <f>'Genel % lıkleri'!$B15</f>
        <v>…………………... FEN LİSESİ</v>
      </c>
      <c r="H1" s="52" t="str">
        <f>'Genel % lıkleri'!$B16</f>
        <v>…………………..ANAOKULU</v>
      </c>
      <c r="I1" s="52" t="str">
        <f>'Genel % lıkleri'!$B17</f>
        <v>………………….. İMAM HATİP ORTAOKULU</v>
      </c>
      <c r="J1" s="52" t="str">
        <f>'Genel % lıkleri'!$B18</f>
        <v>………………. İLKOKULU</v>
      </c>
      <c r="K1" s="52" t="str">
        <f>'Genel % lıkleri'!$B19</f>
        <v>İMKB ORTAOKULU</v>
      </c>
      <c r="L1" s="52" t="str">
        <f>'Genel % lıkleri'!$B20</f>
        <v>…………….. AİHL</v>
      </c>
      <c r="M1" s="52" t="str">
        <f>'Genel % lıkleri'!$B21</f>
        <v>……………….. İLKOKULU</v>
      </c>
      <c r="N1" s="52" t="str">
        <f>'Genel % lıkleri'!$B22</f>
        <v>…………….İ İLKOKULU</v>
      </c>
      <c r="O1" s="52" t="str">
        <f>'Genel % lıkleri'!$B23</f>
        <v>…………………….. ÖEUM</v>
      </c>
      <c r="P1" s="52" t="str">
        <f>'Genel % lıkleri'!$B24</f>
        <v xml:space="preserve">……………... İLKOKULU </v>
      </c>
      <c r="Q1" s="52" t="str">
        <f>'Genel % lıkleri'!$B25</f>
        <v>……………... HALK EĞİTİM MERKEZİ</v>
      </c>
      <c r="R1" s="52" t="str">
        <f>'Genel % lıkleri'!$B26</f>
        <v>…………………. İLKOKULU</v>
      </c>
    </row>
    <row r="2" spans="1:20" ht="15" customHeight="1" x14ac:dyDescent="0.2">
      <c r="A2" s="16">
        <v>1</v>
      </c>
      <c r="B2" s="44" t="s">
        <v>18</v>
      </c>
      <c r="C2" s="13" t="s">
        <v>9</v>
      </c>
      <c r="D2" s="14" t="s">
        <v>9</v>
      </c>
      <c r="E2" s="14" t="s">
        <v>9</v>
      </c>
      <c r="F2" s="14" t="s">
        <v>9</v>
      </c>
      <c r="G2" s="14" t="s">
        <v>230</v>
      </c>
      <c r="H2" s="14" t="s">
        <v>9</v>
      </c>
      <c r="I2" s="14" t="s">
        <v>9</v>
      </c>
      <c r="J2" s="14" t="s">
        <v>9</v>
      </c>
      <c r="K2" s="14" t="s">
        <v>9</v>
      </c>
      <c r="L2" s="14" t="s">
        <v>9</v>
      </c>
      <c r="M2" s="14" t="s">
        <v>9</v>
      </c>
      <c r="N2" s="14" t="s">
        <v>9</v>
      </c>
      <c r="O2" s="14" t="s">
        <v>9</v>
      </c>
      <c r="P2" s="14" t="s">
        <v>9</v>
      </c>
      <c r="Q2" s="14" t="s">
        <v>9</v>
      </c>
      <c r="R2" s="14" t="s">
        <v>9</v>
      </c>
      <c r="S2" s="2"/>
      <c r="T2" s="2"/>
    </row>
    <row r="3" spans="1:20" ht="15" customHeight="1" x14ac:dyDescent="0.2">
      <c r="A3" s="16">
        <v>2</v>
      </c>
      <c r="B3" s="44" t="s">
        <v>19</v>
      </c>
      <c r="C3" s="13" t="s">
        <v>9</v>
      </c>
      <c r="D3" s="14"/>
      <c r="E3" s="14" t="s">
        <v>230</v>
      </c>
      <c r="F3" s="14"/>
      <c r="G3" s="14"/>
      <c r="H3" s="14" t="s">
        <v>230</v>
      </c>
      <c r="I3" s="14"/>
      <c r="J3" s="14"/>
      <c r="K3" s="14"/>
      <c r="L3" s="14"/>
      <c r="M3" s="14"/>
      <c r="N3" s="14"/>
      <c r="O3" s="14"/>
      <c r="P3" s="14"/>
      <c r="Q3" s="14"/>
      <c r="R3" s="14"/>
    </row>
    <row r="4" spans="1:20" ht="15" customHeight="1" x14ac:dyDescent="0.2">
      <c r="A4" s="16">
        <v>3</v>
      </c>
      <c r="B4" s="44" t="s">
        <v>188</v>
      </c>
      <c r="C4" s="13" t="s">
        <v>9</v>
      </c>
      <c r="D4" s="14"/>
      <c r="E4" s="14" t="s">
        <v>230</v>
      </c>
      <c r="F4" s="14"/>
      <c r="G4" s="14"/>
      <c r="H4" s="14" t="s">
        <v>230</v>
      </c>
      <c r="I4" s="14"/>
      <c r="J4" s="14"/>
      <c r="K4" s="14"/>
      <c r="L4" s="14"/>
      <c r="M4" s="14"/>
      <c r="N4" s="14"/>
      <c r="O4" s="14"/>
      <c r="P4" s="14"/>
      <c r="Q4" s="14"/>
      <c r="R4" s="14"/>
    </row>
    <row r="5" spans="1:20" ht="15" customHeight="1" x14ac:dyDescent="0.2">
      <c r="A5" s="16">
        <v>4</v>
      </c>
      <c r="B5" s="44" t="s">
        <v>20</v>
      </c>
      <c r="C5" s="13" t="s">
        <v>9</v>
      </c>
      <c r="D5" s="14" t="s">
        <v>230</v>
      </c>
      <c r="E5" s="14" t="s">
        <v>9</v>
      </c>
      <c r="F5" s="14" t="s">
        <v>9</v>
      </c>
      <c r="G5" s="14" t="s">
        <v>230</v>
      </c>
      <c r="H5" s="14" t="s">
        <v>230</v>
      </c>
      <c r="I5" s="14" t="s">
        <v>9</v>
      </c>
      <c r="J5" s="14" t="s">
        <v>9</v>
      </c>
      <c r="K5" s="14" t="s">
        <v>230</v>
      </c>
      <c r="L5" s="14" t="s">
        <v>230</v>
      </c>
      <c r="M5" s="14" t="s">
        <v>9</v>
      </c>
      <c r="N5" s="14" t="s">
        <v>9</v>
      </c>
      <c r="O5" s="14" t="s">
        <v>9</v>
      </c>
      <c r="P5" s="14" t="s">
        <v>9</v>
      </c>
      <c r="Q5" s="14" t="s">
        <v>9</v>
      </c>
      <c r="R5" s="14" t="s">
        <v>9</v>
      </c>
    </row>
    <row r="6" spans="1:20" s="3" customFormat="1" ht="15" customHeight="1" x14ac:dyDescent="0.2">
      <c r="A6" s="16">
        <v>5</v>
      </c>
      <c r="B6" s="44" t="s">
        <v>21</v>
      </c>
      <c r="C6" s="13" t="s">
        <v>9</v>
      </c>
      <c r="D6" s="14" t="s">
        <v>230</v>
      </c>
      <c r="E6" s="14" t="s">
        <v>230</v>
      </c>
      <c r="F6" s="14" t="s">
        <v>230</v>
      </c>
      <c r="G6" s="14" t="s">
        <v>230</v>
      </c>
      <c r="H6" s="14" t="s">
        <v>230</v>
      </c>
      <c r="I6" s="14" t="s">
        <v>230</v>
      </c>
      <c r="J6" s="14" t="s">
        <v>230</v>
      </c>
      <c r="K6" s="14" t="s">
        <v>230</v>
      </c>
      <c r="L6" s="14" t="s">
        <v>230</v>
      </c>
      <c r="M6" s="14" t="s">
        <v>230</v>
      </c>
      <c r="N6" s="14" t="s">
        <v>9</v>
      </c>
      <c r="O6" s="14" t="s">
        <v>230</v>
      </c>
      <c r="P6" s="14" t="s">
        <v>230</v>
      </c>
      <c r="Q6" s="14" t="s">
        <v>230</v>
      </c>
      <c r="R6" s="14" t="s">
        <v>9</v>
      </c>
    </row>
    <row r="7" spans="1:20" s="3" customFormat="1" ht="15" customHeight="1" x14ac:dyDescent="0.2">
      <c r="A7" s="16">
        <v>6</v>
      </c>
      <c r="B7" s="44" t="s">
        <v>22</v>
      </c>
      <c r="C7" s="13" t="s">
        <v>230</v>
      </c>
      <c r="D7" s="14" t="s">
        <v>230</v>
      </c>
      <c r="E7" s="14" t="s">
        <v>230</v>
      </c>
      <c r="F7" s="14" t="s">
        <v>230</v>
      </c>
      <c r="G7" s="14" t="s">
        <v>230</v>
      </c>
      <c r="H7" s="14" t="s">
        <v>230</v>
      </c>
      <c r="I7" s="14" t="s">
        <v>230</v>
      </c>
      <c r="J7" s="14" t="s">
        <v>230</v>
      </c>
      <c r="K7" s="14" t="s">
        <v>230</v>
      </c>
      <c r="L7" s="14" t="s">
        <v>230</v>
      </c>
      <c r="M7" s="14" t="s">
        <v>230</v>
      </c>
      <c r="N7" s="14" t="s">
        <v>230</v>
      </c>
      <c r="O7" s="14"/>
      <c r="P7" s="14" t="s">
        <v>230</v>
      </c>
      <c r="Q7" s="14" t="s">
        <v>230</v>
      </c>
      <c r="R7" s="14" t="s">
        <v>230</v>
      </c>
    </row>
    <row r="8" spans="1:20" s="3" customFormat="1" ht="15" customHeight="1" x14ac:dyDescent="0.2">
      <c r="A8" s="16">
        <v>7</v>
      </c>
      <c r="B8" s="44" t="s">
        <v>189</v>
      </c>
      <c r="C8" s="13" t="s">
        <v>9</v>
      </c>
      <c r="D8" s="14" t="s">
        <v>230</v>
      </c>
      <c r="E8" s="14" t="s">
        <v>230</v>
      </c>
      <c r="F8" s="14" t="s">
        <v>230</v>
      </c>
      <c r="G8" s="14" t="s">
        <v>230</v>
      </c>
      <c r="H8" s="14" t="s">
        <v>230</v>
      </c>
      <c r="I8" s="14" t="s">
        <v>230</v>
      </c>
      <c r="J8" s="14" t="s">
        <v>230</v>
      </c>
      <c r="K8" s="14" t="s">
        <v>230</v>
      </c>
      <c r="L8" s="14" t="s">
        <v>230</v>
      </c>
      <c r="M8" s="14" t="s">
        <v>9</v>
      </c>
      <c r="N8" s="14" t="s">
        <v>230</v>
      </c>
      <c r="O8" s="14" t="s">
        <v>9</v>
      </c>
      <c r="P8" s="14" t="s">
        <v>230</v>
      </c>
      <c r="Q8" s="14" t="s">
        <v>230</v>
      </c>
      <c r="R8" s="14" t="s">
        <v>230</v>
      </c>
    </row>
    <row r="9" spans="1:20" s="3" customFormat="1" ht="15" customHeight="1" x14ac:dyDescent="0.2">
      <c r="A9" s="16">
        <v>8</v>
      </c>
      <c r="B9" s="44" t="s">
        <v>23</v>
      </c>
      <c r="C9" s="13" t="s">
        <v>9</v>
      </c>
      <c r="D9" s="14" t="s">
        <v>230</v>
      </c>
      <c r="E9" s="14" t="s">
        <v>230</v>
      </c>
      <c r="F9" s="14" t="s">
        <v>230</v>
      </c>
      <c r="G9" s="14" t="s">
        <v>230</v>
      </c>
      <c r="H9" s="14" t="s">
        <v>230</v>
      </c>
      <c r="I9" s="14" t="s">
        <v>230</v>
      </c>
      <c r="J9" s="14" t="s">
        <v>230</v>
      </c>
      <c r="K9" s="14" t="s">
        <v>230</v>
      </c>
      <c r="L9" s="14" t="s">
        <v>230</v>
      </c>
      <c r="M9" s="14" t="s">
        <v>230</v>
      </c>
      <c r="N9" s="14" t="s">
        <v>230</v>
      </c>
      <c r="O9" s="14" t="s">
        <v>9</v>
      </c>
      <c r="P9" s="14" t="s">
        <v>230</v>
      </c>
      <c r="Q9" s="14" t="s">
        <v>230</v>
      </c>
      <c r="R9" s="14" t="s">
        <v>230</v>
      </c>
    </row>
    <row r="10" spans="1:20" s="3" customFormat="1" ht="23.1" customHeight="1" x14ac:dyDescent="0.2">
      <c r="A10" s="16">
        <v>9</v>
      </c>
      <c r="B10" s="44" t="s">
        <v>190</v>
      </c>
      <c r="C10" s="13" t="s">
        <v>9</v>
      </c>
      <c r="D10" s="14" t="s">
        <v>9</v>
      </c>
      <c r="E10" s="14" t="s">
        <v>9</v>
      </c>
      <c r="F10" s="14" t="s">
        <v>9</v>
      </c>
      <c r="G10" s="14" t="s">
        <v>9</v>
      </c>
      <c r="H10" s="14" t="s">
        <v>9</v>
      </c>
      <c r="I10" s="14" t="s">
        <v>9</v>
      </c>
      <c r="J10" s="14" t="s">
        <v>9</v>
      </c>
      <c r="K10" s="14" t="s">
        <v>9</v>
      </c>
      <c r="L10" s="14" t="s">
        <v>9</v>
      </c>
      <c r="M10" s="14" t="s">
        <v>9</v>
      </c>
      <c r="N10" s="14" t="s">
        <v>9</v>
      </c>
      <c r="O10" s="14" t="s">
        <v>9</v>
      </c>
      <c r="P10" s="14" t="s">
        <v>9</v>
      </c>
      <c r="Q10" s="14" t="s">
        <v>9</v>
      </c>
      <c r="R10" s="14" t="s">
        <v>9</v>
      </c>
    </row>
    <row r="11" spans="1:20" s="3" customFormat="1" ht="15" customHeight="1" x14ac:dyDescent="0.2">
      <c r="A11" s="16">
        <v>10</v>
      </c>
      <c r="B11" s="44" t="s">
        <v>24</v>
      </c>
      <c r="C11" s="13" t="s">
        <v>9</v>
      </c>
      <c r="D11" s="14" t="s">
        <v>230</v>
      </c>
      <c r="E11" s="14" t="s">
        <v>230</v>
      </c>
      <c r="F11" s="14" t="s">
        <v>230</v>
      </c>
      <c r="G11" s="14" t="s">
        <v>230</v>
      </c>
      <c r="H11" s="14" t="s">
        <v>230</v>
      </c>
      <c r="I11" s="14" t="s">
        <v>230</v>
      </c>
      <c r="J11" s="14" t="s">
        <v>230</v>
      </c>
      <c r="K11" s="14" t="s">
        <v>230</v>
      </c>
      <c r="L11" s="14" t="s">
        <v>230</v>
      </c>
      <c r="M11" s="14" t="s">
        <v>230</v>
      </c>
      <c r="N11" s="14" t="s">
        <v>230</v>
      </c>
      <c r="O11" s="14" t="s">
        <v>9</v>
      </c>
      <c r="P11" s="14" t="s">
        <v>230</v>
      </c>
      <c r="Q11" s="14" t="s">
        <v>230</v>
      </c>
      <c r="R11" s="14" t="s">
        <v>9</v>
      </c>
    </row>
    <row r="12" spans="1:20" s="3" customFormat="1" ht="23.1" customHeight="1" x14ac:dyDescent="0.2">
      <c r="A12" s="16">
        <v>11</v>
      </c>
      <c r="B12" s="44" t="s">
        <v>191</v>
      </c>
      <c r="C12" s="13" t="s">
        <v>9</v>
      </c>
      <c r="D12" s="14" t="s">
        <v>230</v>
      </c>
      <c r="E12" s="14" t="s">
        <v>230</v>
      </c>
      <c r="F12" s="14" t="s">
        <v>230</v>
      </c>
      <c r="G12" s="14" t="s">
        <v>230</v>
      </c>
      <c r="H12" s="14" t="s">
        <v>230</v>
      </c>
      <c r="I12" s="14" t="s">
        <v>9</v>
      </c>
      <c r="J12" s="14" t="s">
        <v>9</v>
      </c>
      <c r="K12" s="14" t="s">
        <v>230</v>
      </c>
      <c r="L12" s="14" t="s">
        <v>230</v>
      </c>
      <c r="M12" s="14" t="s">
        <v>9</v>
      </c>
      <c r="N12" s="14" t="s">
        <v>230</v>
      </c>
      <c r="O12" s="14" t="s">
        <v>230</v>
      </c>
      <c r="P12" s="14" t="s">
        <v>230</v>
      </c>
      <c r="Q12" s="14" t="s">
        <v>230</v>
      </c>
      <c r="R12" s="14" t="s">
        <v>230</v>
      </c>
    </row>
    <row r="13" spans="1:20" s="3" customFormat="1" ht="23.1" customHeight="1" x14ac:dyDescent="0.2">
      <c r="A13" s="16">
        <v>12</v>
      </c>
      <c r="B13" s="44" t="s">
        <v>192</v>
      </c>
      <c r="C13" s="13" t="s">
        <v>9</v>
      </c>
      <c r="D13" s="14" t="s">
        <v>230</v>
      </c>
      <c r="E13" s="14" t="s">
        <v>9</v>
      </c>
      <c r="F13" s="14" t="s">
        <v>230</v>
      </c>
      <c r="G13" s="14" t="s">
        <v>230</v>
      </c>
      <c r="H13" s="14" t="s">
        <v>230</v>
      </c>
      <c r="I13" s="14" t="s">
        <v>230</v>
      </c>
      <c r="J13" s="14" t="s">
        <v>9</v>
      </c>
      <c r="K13" s="14" t="s">
        <v>230</v>
      </c>
      <c r="L13" s="14" t="s">
        <v>230</v>
      </c>
      <c r="M13" s="14" t="s">
        <v>230</v>
      </c>
      <c r="N13" s="14" t="s">
        <v>9</v>
      </c>
      <c r="O13" s="14" t="s">
        <v>9</v>
      </c>
      <c r="P13" s="14"/>
      <c r="Q13" s="14" t="s">
        <v>9</v>
      </c>
      <c r="R13" s="14" t="s">
        <v>230</v>
      </c>
    </row>
    <row r="14" spans="1:20" s="3" customFormat="1" ht="15" customHeight="1" x14ac:dyDescent="0.2">
      <c r="A14" s="16">
        <v>13</v>
      </c>
      <c r="B14" s="44" t="s">
        <v>25</v>
      </c>
      <c r="C14" s="13" t="s">
        <v>9</v>
      </c>
      <c r="D14" s="14" t="s">
        <v>230</v>
      </c>
      <c r="E14" s="14" t="s">
        <v>230</v>
      </c>
      <c r="F14" s="14" t="s">
        <v>230</v>
      </c>
      <c r="G14" s="14" t="s">
        <v>230</v>
      </c>
      <c r="H14" s="14" t="s">
        <v>230</v>
      </c>
      <c r="I14" s="14" t="s">
        <v>230</v>
      </c>
      <c r="J14" s="14" t="s">
        <v>230</v>
      </c>
      <c r="K14" s="14" t="s">
        <v>230</v>
      </c>
      <c r="L14" s="14" t="s">
        <v>230</v>
      </c>
      <c r="M14" s="14" t="s">
        <v>9</v>
      </c>
      <c r="N14" s="14" t="s">
        <v>9</v>
      </c>
      <c r="O14" s="14" t="s">
        <v>9</v>
      </c>
      <c r="P14" s="14" t="s">
        <v>9</v>
      </c>
      <c r="Q14" s="14" t="s">
        <v>230</v>
      </c>
      <c r="R14" s="14" t="s">
        <v>9</v>
      </c>
    </row>
    <row r="15" spans="1:20" s="3" customFormat="1" ht="15" customHeight="1" x14ac:dyDescent="0.2">
      <c r="A15" s="16">
        <v>14</v>
      </c>
      <c r="B15" s="44" t="s">
        <v>26</v>
      </c>
      <c r="C15" s="13" t="s">
        <v>9</v>
      </c>
      <c r="D15" s="14" t="s">
        <v>230</v>
      </c>
      <c r="E15" s="14" t="s">
        <v>230</v>
      </c>
      <c r="F15" s="14" t="s">
        <v>230</v>
      </c>
      <c r="G15" s="14" t="s">
        <v>230</v>
      </c>
      <c r="H15" s="14" t="s">
        <v>230</v>
      </c>
      <c r="I15" s="14" t="s">
        <v>230</v>
      </c>
      <c r="J15" s="14" t="s">
        <v>230</v>
      </c>
      <c r="K15" s="14" t="s">
        <v>230</v>
      </c>
      <c r="L15" s="14" t="s">
        <v>230</v>
      </c>
      <c r="M15" s="14" t="s">
        <v>9</v>
      </c>
      <c r="N15" s="14" t="s">
        <v>9</v>
      </c>
      <c r="O15" s="14" t="s">
        <v>9</v>
      </c>
      <c r="P15" s="14" t="s">
        <v>230</v>
      </c>
      <c r="Q15" s="14" t="s">
        <v>230</v>
      </c>
      <c r="R15" s="14" t="s">
        <v>9</v>
      </c>
    </row>
    <row r="16" spans="1:20" s="3" customFormat="1" ht="15" customHeight="1" x14ac:dyDescent="0.2">
      <c r="A16" s="16">
        <v>15</v>
      </c>
      <c r="B16" s="44" t="s">
        <v>27</v>
      </c>
      <c r="C16" s="13" t="s">
        <v>9</v>
      </c>
      <c r="D16" s="14" t="s">
        <v>230</v>
      </c>
      <c r="E16" s="14" t="s">
        <v>230</v>
      </c>
      <c r="F16" s="14" t="s">
        <v>230</v>
      </c>
      <c r="G16" s="14" t="s">
        <v>9</v>
      </c>
      <c r="H16" s="14" t="s">
        <v>230</v>
      </c>
      <c r="I16" s="14" t="s">
        <v>230</v>
      </c>
      <c r="J16" s="14" t="s">
        <v>230</v>
      </c>
      <c r="K16" s="14" t="s">
        <v>9</v>
      </c>
      <c r="L16" s="14" t="s">
        <v>9</v>
      </c>
      <c r="M16" s="14" t="s">
        <v>230</v>
      </c>
      <c r="N16" s="14" t="s">
        <v>9</v>
      </c>
      <c r="O16" s="14" t="s">
        <v>230</v>
      </c>
      <c r="P16" s="14" t="s">
        <v>230</v>
      </c>
      <c r="Q16" s="14" t="s">
        <v>230</v>
      </c>
      <c r="R16" s="14" t="s">
        <v>230</v>
      </c>
    </row>
    <row r="17" spans="1:18" s="3" customFormat="1" ht="15" customHeight="1" x14ac:dyDescent="0.2">
      <c r="A17" s="16">
        <v>16</v>
      </c>
      <c r="B17" s="44" t="s">
        <v>28</v>
      </c>
      <c r="C17" s="13" t="s">
        <v>9</v>
      </c>
      <c r="D17" s="14" t="s">
        <v>230</v>
      </c>
      <c r="E17" s="14" t="s">
        <v>230</v>
      </c>
      <c r="F17" s="14" t="s">
        <v>230</v>
      </c>
      <c r="G17" s="14" t="s">
        <v>230</v>
      </c>
      <c r="H17" s="14" t="s">
        <v>230</v>
      </c>
      <c r="I17" s="14" t="s">
        <v>230</v>
      </c>
      <c r="J17" s="14" t="s">
        <v>230</v>
      </c>
      <c r="K17" s="14" t="s">
        <v>230</v>
      </c>
      <c r="L17" s="14" t="s">
        <v>230</v>
      </c>
      <c r="M17" s="14" t="s">
        <v>230</v>
      </c>
      <c r="N17" s="14" t="s">
        <v>9</v>
      </c>
      <c r="O17" s="14" t="s">
        <v>9</v>
      </c>
      <c r="P17" s="14" t="s">
        <v>230</v>
      </c>
      <c r="Q17" s="14" t="s">
        <v>230</v>
      </c>
      <c r="R17" s="14" t="s">
        <v>230</v>
      </c>
    </row>
    <row r="18" spans="1:18" s="3" customFormat="1" ht="15" customHeight="1" x14ac:dyDescent="0.2">
      <c r="A18" s="16">
        <v>17</v>
      </c>
      <c r="B18" s="44" t="s">
        <v>29</v>
      </c>
      <c r="C18" s="13" t="s">
        <v>9</v>
      </c>
      <c r="D18" s="14" t="s">
        <v>230</v>
      </c>
      <c r="E18" s="14" t="s">
        <v>230</v>
      </c>
      <c r="F18" s="14" t="s">
        <v>230</v>
      </c>
      <c r="G18" s="14" t="s">
        <v>230</v>
      </c>
      <c r="H18" s="14" t="s">
        <v>230</v>
      </c>
      <c r="I18" s="14" t="s">
        <v>230</v>
      </c>
      <c r="J18" s="14" t="s">
        <v>230</v>
      </c>
      <c r="K18" s="14" t="s">
        <v>230</v>
      </c>
      <c r="L18" s="14" t="s">
        <v>230</v>
      </c>
      <c r="M18" s="14" t="s">
        <v>230</v>
      </c>
      <c r="N18" s="14" t="s">
        <v>230</v>
      </c>
      <c r="O18" s="14" t="s">
        <v>230</v>
      </c>
      <c r="P18" s="14" t="s">
        <v>230</v>
      </c>
      <c r="Q18" s="14" t="s">
        <v>230</v>
      </c>
      <c r="R18" s="14" t="s">
        <v>230</v>
      </c>
    </row>
    <row r="19" spans="1:18" s="3" customFormat="1" ht="15" customHeight="1" x14ac:dyDescent="0.2">
      <c r="A19" s="16">
        <v>18</v>
      </c>
      <c r="B19" s="44" t="s">
        <v>193</v>
      </c>
      <c r="C19" s="13" t="s">
        <v>9</v>
      </c>
      <c r="D19" s="14" t="s">
        <v>230</v>
      </c>
      <c r="E19" s="14" t="s">
        <v>230</v>
      </c>
      <c r="F19" s="14" t="s">
        <v>9</v>
      </c>
      <c r="G19" s="14" t="s">
        <v>230</v>
      </c>
      <c r="H19" s="14" t="s">
        <v>230</v>
      </c>
      <c r="I19" s="14" t="s">
        <v>9</v>
      </c>
      <c r="J19" s="14" t="s">
        <v>9</v>
      </c>
      <c r="K19" s="14" t="s">
        <v>9</v>
      </c>
      <c r="L19" s="14" t="s">
        <v>9</v>
      </c>
      <c r="M19" s="14" t="s">
        <v>9</v>
      </c>
      <c r="N19" s="14" t="s">
        <v>9</v>
      </c>
      <c r="O19" s="14" t="s">
        <v>9</v>
      </c>
      <c r="P19" s="14" t="s">
        <v>9</v>
      </c>
      <c r="Q19" s="14" t="s">
        <v>230</v>
      </c>
      <c r="R19" s="14" t="s">
        <v>230</v>
      </c>
    </row>
    <row r="20" spans="1:18" s="3" customFormat="1" ht="23.1" customHeight="1" x14ac:dyDescent="0.2">
      <c r="A20" s="16">
        <v>19</v>
      </c>
      <c r="B20" s="44" t="s">
        <v>194</v>
      </c>
      <c r="C20" s="13" t="s">
        <v>9</v>
      </c>
      <c r="D20" s="14" t="s">
        <v>9</v>
      </c>
      <c r="E20" s="14" t="s">
        <v>9</v>
      </c>
      <c r="F20" s="14" t="s">
        <v>9</v>
      </c>
      <c r="G20" s="14" t="s">
        <v>9</v>
      </c>
      <c r="H20" s="14" t="s">
        <v>9</v>
      </c>
      <c r="I20" s="14" t="s">
        <v>9</v>
      </c>
      <c r="J20" s="14" t="s">
        <v>9</v>
      </c>
      <c r="K20" s="14" t="s">
        <v>9</v>
      </c>
      <c r="L20" s="14" t="s">
        <v>9</v>
      </c>
      <c r="M20" s="14" t="s">
        <v>9</v>
      </c>
      <c r="N20" s="14" t="s">
        <v>9</v>
      </c>
      <c r="O20" s="14" t="s">
        <v>9</v>
      </c>
      <c r="P20" s="14" t="s">
        <v>9</v>
      </c>
      <c r="Q20" s="14" t="s">
        <v>9</v>
      </c>
      <c r="R20" s="14" t="s">
        <v>9</v>
      </c>
    </row>
    <row r="21" spans="1:18" s="3" customFormat="1" ht="15" customHeight="1" x14ac:dyDescent="0.2">
      <c r="A21" s="16">
        <v>20</v>
      </c>
      <c r="B21" s="44" t="s">
        <v>30</v>
      </c>
      <c r="C21" s="13" t="s">
        <v>230</v>
      </c>
      <c r="D21" s="14" t="s">
        <v>230</v>
      </c>
      <c r="E21" s="14" t="s">
        <v>230</v>
      </c>
      <c r="F21" s="14" t="s">
        <v>230</v>
      </c>
      <c r="G21" s="14" t="s">
        <v>9</v>
      </c>
      <c r="H21" s="14" t="s">
        <v>230</v>
      </c>
      <c r="I21" s="14" t="s">
        <v>230</v>
      </c>
      <c r="J21" s="14" t="s">
        <v>230</v>
      </c>
      <c r="K21" s="14" t="s">
        <v>230</v>
      </c>
      <c r="L21" s="14" t="s">
        <v>230</v>
      </c>
      <c r="M21" s="14" t="s">
        <v>230</v>
      </c>
      <c r="N21" s="14" t="s">
        <v>230</v>
      </c>
      <c r="O21" s="14" t="s">
        <v>230</v>
      </c>
      <c r="P21" s="14" t="s">
        <v>230</v>
      </c>
      <c r="Q21" s="14" t="s">
        <v>230</v>
      </c>
      <c r="R21" s="14" t="s">
        <v>230</v>
      </c>
    </row>
    <row r="22" spans="1:18" s="3" customFormat="1" ht="23.1" customHeight="1" x14ac:dyDescent="0.2">
      <c r="A22" s="16">
        <v>21</v>
      </c>
      <c r="B22" s="44" t="s">
        <v>195</v>
      </c>
      <c r="C22" s="13" t="s">
        <v>9</v>
      </c>
      <c r="D22" s="14" t="s">
        <v>230</v>
      </c>
      <c r="E22" s="14" t="s">
        <v>230</v>
      </c>
      <c r="F22" s="14" t="s">
        <v>230</v>
      </c>
      <c r="G22" s="14" t="s">
        <v>230</v>
      </c>
      <c r="H22" s="14" t="s">
        <v>230</v>
      </c>
      <c r="I22" s="14" t="s">
        <v>230</v>
      </c>
      <c r="J22" s="14" t="s">
        <v>230</v>
      </c>
      <c r="K22" s="14" t="s">
        <v>230</v>
      </c>
      <c r="L22" s="14" t="s">
        <v>230</v>
      </c>
      <c r="M22" s="14" t="s">
        <v>230</v>
      </c>
      <c r="N22" s="14" t="s">
        <v>9</v>
      </c>
      <c r="O22" s="14" t="s">
        <v>9</v>
      </c>
      <c r="P22" s="14" t="s">
        <v>230</v>
      </c>
      <c r="Q22" s="14" t="s">
        <v>230</v>
      </c>
      <c r="R22" s="14" t="s">
        <v>230</v>
      </c>
    </row>
    <row r="23" spans="1:18" s="3" customFormat="1" ht="15" customHeight="1" x14ac:dyDescent="0.2">
      <c r="A23" s="16">
        <v>22</v>
      </c>
      <c r="B23" s="44" t="s">
        <v>31</v>
      </c>
      <c r="C23" s="13" t="s">
        <v>9</v>
      </c>
      <c r="D23" s="14" t="s">
        <v>9</v>
      </c>
      <c r="E23" s="14" t="s">
        <v>9</v>
      </c>
      <c r="F23" s="14" t="s">
        <v>9</v>
      </c>
      <c r="G23" s="14" t="s">
        <v>9</v>
      </c>
      <c r="H23" s="14" t="s">
        <v>9</v>
      </c>
      <c r="I23" s="14" t="s">
        <v>9</v>
      </c>
      <c r="J23" s="14" t="s">
        <v>9</v>
      </c>
      <c r="K23" s="14" t="s">
        <v>230</v>
      </c>
      <c r="L23" s="14" t="s">
        <v>230</v>
      </c>
      <c r="M23" s="14" t="s">
        <v>9</v>
      </c>
      <c r="N23" s="14" t="s">
        <v>9</v>
      </c>
      <c r="O23" s="14" t="s">
        <v>9</v>
      </c>
      <c r="P23" s="14" t="s">
        <v>9</v>
      </c>
      <c r="Q23" s="14" t="s">
        <v>9</v>
      </c>
      <c r="R23" s="14" t="s">
        <v>9</v>
      </c>
    </row>
    <row r="24" spans="1:18" s="3" customFormat="1" ht="15" customHeight="1" x14ac:dyDescent="0.2">
      <c r="A24" s="16">
        <v>23</v>
      </c>
      <c r="B24" s="44" t="s">
        <v>196</v>
      </c>
      <c r="C24" s="13"/>
      <c r="D24" s="14"/>
      <c r="E24" s="14" t="s">
        <v>230</v>
      </c>
      <c r="F24" s="14"/>
      <c r="G24" s="14"/>
      <c r="H24" s="14"/>
      <c r="I24" s="14"/>
      <c r="J24" s="14" t="s">
        <v>9</v>
      </c>
      <c r="K24" s="14"/>
      <c r="L24" s="14"/>
      <c r="M24" s="14"/>
      <c r="N24" s="14"/>
      <c r="O24" s="14"/>
      <c r="P24" s="14"/>
      <c r="Q24" s="14"/>
      <c r="R24" s="14"/>
    </row>
    <row r="25" spans="1:18" s="3" customFormat="1" ht="15" customHeight="1" x14ac:dyDescent="0.2">
      <c r="A25" s="16">
        <v>24</v>
      </c>
      <c r="B25" s="44" t="s">
        <v>197</v>
      </c>
      <c r="C25" s="13" t="s">
        <v>9</v>
      </c>
      <c r="D25" s="14" t="s">
        <v>230</v>
      </c>
      <c r="E25" s="14" t="s">
        <v>9</v>
      </c>
      <c r="F25" s="14" t="s">
        <v>230</v>
      </c>
      <c r="G25" s="14" t="s">
        <v>9</v>
      </c>
      <c r="H25" s="14" t="s">
        <v>9</v>
      </c>
      <c r="I25" s="14" t="s">
        <v>9</v>
      </c>
      <c r="J25" s="14" t="s">
        <v>9</v>
      </c>
      <c r="K25" s="14" t="s">
        <v>9</v>
      </c>
      <c r="L25" s="14" t="s">
        <v>9</v>
      </c>
      <c r="M25" s="14" t="s">
        <v>9</v>
      </c>
      <c r="N25" s="14" t="s">
        <v>9</v>
      </c>
      <c r="O25" s="14" t="s">
        <v>9</v>
      </c>
      <c r="P25" s="14" t="s">
        <v>230</v>
      </c>
      <c r="Q25" s="14" t="s">
        <v>230</v>
      </c>
      <c r="R25" s="14" t="s">
        <v>230</v>
      </c>
    </row>
    <row r="26" spans="1:18" s="3" customFormat="1" ht="15" customHeight="1" x14ac:dyDescent="0.2">
      <c r="A26" s="16">
        <v>25</v>
      </c>
      <c r="B26" s="44" t="s">
        <v>198</v>
      </c>
      <c r="C26" s="13" t="s">
        <v>9</v>
      </c>
      <c r="D26" s="14" t="s">
        <v>230</v>
      </c>
      <c r="E26" s="14" t="s">
        <v>230</v>
      </c>
      <c r="F26" s="14" t="s">
        <v>230</v>
      </c>
      <c r="G26" s="14" t="s">
        <v>230</v>
      </c>
      <c r="H26" s="14" t="s">
        <v>230</v>
      </c>
      <c r="I26" s="14" t="s">
        <v>230</v>
      </c>
      <c r="J26" s="14" t="s">
        <v>230</v>
      </c>
      <c r="K26" s="14" t="s">
        <v>9</v>
      </c>
      <c r="L26" s="14" t="s">
        <v>9</v>
      </c>
      <c r="M26" s="14"/>
      <c r="N26" s="14"/>
      <c r="O26" s="14" t="s">
        <v>9</v>
      </c>
      <c r="P26" s="14" t="s">
        <v>230</v>
      </c>
      <c r="Q26" s="14"/>
      <c r="R26" s="14" t="s">
        <v>230</v>
      </c>
    </row>
    <row r="27" spans="1:18" s="3" customFormat="1" ht="15" customHeight="1" x14ac:dyDescent="0.2">
      <c r="A27" s="16">
        <v>26</v>
      </c>
      <c r="B27" s="44" t="s">
        <v>32</v>
      </c>
      <c r="C27" s="13" t="s">
        <v>9</v>
      </c>
      <c r="D27" s="14" t="s">
        <v>230</v>
      </c>
      <c r="E27" s="14" t="s">
        <v>230</v>
      </c>
      <c r="F27" s="14" t="s">
        <v>230</v>
      </c>
      <c r="G27" s="14" t="s">
        <v>230</v>
      </c>
      <c r="H27" s="14" t="s">
        <v>230</v>
      </c>
      <c r="I27" s="14" t="s">
        <v>230</v>
      </c>
      <c r="J27" s="14" t="s">
        <v>9</v>
      </c>
      <c r="K27" s="14" t="s">
        <v>230</v>
      </c>
      <c r="L27" s="14" t="s">
        <v>230</v>
      </c>
      <c r="M27" s="14" t="s">
        <v>9</v>
      </c>
      <c r="N27" s="14" t="s">
        <v>230</v>
      </c>
      <c r="O27" s="14" t="s">
        <v>9</v>
      </c>
      <c r="P27" s="14" t="s">
        <v>230</v>
      </c>
      <c r="Q27" s="14" t="s">
        <v>230</v>
      </c>
      <c r="R27" s="14" t="s">
        <v>230</v>
      </c>
    </row>
    <row r="28" spans="1:18" s="3" customFormat="1" ht="23.1" customHeight="1" x14ac:dyDescent="0.2">
      <c r="A28" s="16">
        <v>27</v>
      </c>
      <c r="B28" s="44" t="s">
        <v>199</v>
      </c>
      <c r="C28" s="13"/>
      <c r="D28" s="14" t="s">
        <v>230</v>
      </c>
      <c r="E28" s="14" t="s">
        <v>230</v>
      </c>
      <c r="F28" s="14" t="s">
        <v>230</v>
      </c>
      <c r="G28" s="14" t="s">
        <v>9</v>
      </c>
      <c r="H28" s="14" t="s">
        <v>9</v>
      </c>
      <c r="I28" s="14"/>
      <c r="J28" s="14" t="s">
        <v>9</v>
      </c>
      <c r="K28" s="14" t="s">
        <v>9</v>
      </c>
      <c r="L28" s="14" t="s">
        <v>9</v>
      </c>
      <c r="M28" s="14"/>
      <c r="N28" s="14" t="s">
        <v>230</v>
      </c>
      <c r="O28" s="14" t="s">
        <v>9</v>
      </c>
      <c r="P28" s="14" t="s">
        <v>230</v>
      </c>
      <c r="Q28" s="14" t="s">
        <v>230</v>
      </c>
      <c r="R28" s="14" t="s">
        <v>230</v>
      </c>
    </row>
    <row r="29" spans="1:18" s="3" customFormat="1" ht="15" customHeight="1" x14ac:dyDescent="0.2">
      <c r="A29" s="16">
        <v>28</v>
      </c>
      <c r="B29" s="44" t="s">
        <v>33</v>
      </c>
      <c r="C29" s="13"/>
      <c r="D29" s="14"/>
      <c r="E29" s="14" t="s">
        <v>9</v>
      </c>
      <c r="F29" s="14" t="s">
        <v>230</v>
      </c>
      <c r="G29" s="14" t="s">
        <v>9</v>
      </c>
      <c r="H29" s="14" t="s">
        <v>230</v>
      </c>
      <c r="I29" s="14" t="s">
        <v>230</v>
      </c>
      <c r="J29" s="14" t="s">
        <v>9</v>
      </c>
      <c r="K29" s="14" t="s">
        <v>230</v>
      </c>
      <c r="L29" s="14" t="s">
        <v>230</v>
      </c>
      <c r="M29" s="14"/>
      <c r="N29" s="14" t="s">
        <v>9</v>
      </c>
      <c r="O29" s="14" t="s">
        <v>230</v>
      </c>
      <c r="P29" s="14" t="s">
        <v>230</v>
      </c>
      <c r="Q29" s="14" t="s">
        <v>230</v>
      </c>
      <c r="R29" s="14" t="s">
        <v>230</v>
      </c>
    </row>
    <row r="30" spans="1:18" s="3" customFormat="1" ht="23.1" customHeight="1" x14ac:dyDescent="0.2">
      <c r="A30" s="16">
        <v>29</v>
      </c>
      <c r="B30" s="44" t="s">
        <v>200</v>
      </c>
      <c r="C30" s="13" t="s">
        <v>9</v>
      </c>
      <c r="D30" s="14" t="s">
        <v>230</v>
      </c>
      <c r="E30" s="14" t="s">
        <v>230</v>
      </c>
      <c r="F30" s="14" t="s">
        <v>230</v>
      </c>
      <c r="G30" s="14" t="s">
        <v>9</v>
      </c>
      <c r="H30" s="14" t="s">
        <v>230</v>
      </c>
      <c r="I30" s="14" t="s">
        <v>9</v>
      </c>
      <c r="J30" s="14" t="s">
        <v>230</v>
      </c>
      <c r="K30" s="14" t="s">
        <v>230</v>
      </c>
      <c r="L30" s="14" t="s">
        <v>230</v>
      </c>
      <c r="M30" s="14" t="s">
        <v>9</v>
      </c>
      <c r="N30" s="14" t="s">
        <v>230</v>
      </c>
      <c r="O30" s="14" t="s">
        <v>9</v>
      </c>
      <c r="P30" s="14" t="s">
        <v>230</v>
      </c>
      <c r="Q30" s="14" t="s">
        <v>230</v>
      </c>
      <c r="R30" s="14" t="s">
        <v>230</v>
      </c>
    </row>
    <row r="31" spans="1:18" s="3" customFormat="1" ht="15" customHeight="1" x14ac:dyDescent="0.2">
      <c r="A31" s="16">
        <v>30</v>
      </c>
      <c r="B31" s="44" t="s">
        <v>201</v>
      </c>
      <c r="C31" s="13" t="s">
        <v>9</v>
      </c>
      <c r="D31" s="14" t="s">
        <v>230</v>
      </c>
      <c r="E31" s="14" t="s">
        <v>230</v>
      </c>
      <c r="F31" s="14" t="s">
        <v>230</v>
      </c>
      <c r="G31" s="14" t="s">
        <v>9</v>
      </c>
      <c r="H31" s="14" t="s">
        <v>230</v>
      </c>
      <c r="I31" s="14" t="s">
        <v>230</v>
      </c>
      <c r="J31" s="14" t="s">
        <v>9</v>
      </c>
      <c r="K31" s="14" t="s">
        <v>230</v>
      </c>
      <c r="L31" s="14" t="s">
        <v>230</v>
      </c>
      <c r="M31" s="14" t="s">
        <v>9</v>
      </c>
      <c r="N31" s="14" t="s">
        <v>230</v>
      </c>
      <c r="O31" s="14" t="s">
        <v>230</v>
      </c>
      <c r="P31" s="14" t="s">
        <v>230</v>
      </c>
      <c r="Q31" s="14" t="s">
        <v>230</v>
      </c>
      <c r="R31" s="14" t="s">
        <v>230</v>
      </c>
    </row>
    <row r="32" spans="1:18" s="3" customFormat="1" ht="23.1" customHeight="1" x14ac:dyDescent="0.2">
      <c r="A32" s="16">
        <v>31</v>
      </c>
      <c r="B32" s="44" t="s">
        <v>202</v>
      </c>
      <c r="C32" s="13" t="s">
        <v>9</v>
      </c>
      <c r="D32" s="14" t="s">
        <v>9</v>
      </c>
      <c r="E32" s="14" t="s">
        <v>9</v>
      </c>
      <c r="F32" s="14" t="s">
        <v>230</v>
      </c>
      <c r="G32" s="14" t="s">
        <v>9</v>
      </c>
      <c r="H32" s="14" t="s">
        <v>230</v>
      </c>
      <c r="I32" s="14" t="s">
        <v>230</v>
      </c>
      <c r="J32" s="14" t="s">
        <v>9</v>
      </c>
      <c r="K32" s="14" t="s">
        <v>9</v>
      </c>
      <c r="L32" s="14" t="s">
        <v>9</v>
      </c>
      <c r="M32" s="14" t="s">
        <v>9</v>
      </c>
      <c r="N32" s="14" t="s">
        <v>9</v>
      </c>
      <c r="O32" s="14" t="s">
        <v>9</v>
      </c>
      <c r="P32" s="14" t="s">
        <v>230</v>
      </c>
      <c r="Q32" s="14" t="s">
        <v>230</v>
      </c>
      <c r="R32" s="14" t="s">
        <v>9</v>
      </c>
    </row>
    <row r="33" spans="1:18" s="3" customFormat="1" ht="23.1" customHeight="1" x14ac:dyDescent="0.2">
      <c r="A33" s="16">
        <v>32</v>
      </c>
      <c r="B33" s="44" t="s">
        <v>203</v>
      </c>
      <c r="C33" s="13" t="s">
        <v>9</v>
      </c>
      <c r="D33" s="14" t="s">
        <v>230</v>
      </c>
      <c r="E33" s="14" t="s">
        <v>9</v>
      </c>
      <c r="F33" s="14" t="s">
        <v>230</v>
      </c>
      <c r="G33" s="14" t="s">
        <v>9</v>
      </c>
      <c r="H33" s="14" t="s">
        <v>9</v>
      </c>
      <c r="I33" s="14" t="s">
        <v>230</v>
      </c>
      <c r="J33" s="14" t="s">
        <v>9</v>
      </c>
      <c r="K33" s="14" t="s">
        <v>9</v>
      </c>
      <c r="L33" s="14" t="s">
        <v>9</v>
      </c>
      <c r="M33" s="14" t="s">
        <v>9</v>
      </c>
      <c r="N33" s="14" t="s">
        <v>9</v>
      </c>
      <c r="O33" s="14" t="s">
        <v>9</v>
      </c>
      <c r="P33" s="14" t="s">
        <v>230</v>
      </c>
      <c r="Q33" s="14" t="s">
        <v>230</v>
      </c>
      <c r="R33" s="14" t="s">
        <v>230</v>
      </c>
    </row>
    <row r="34" spans="1:18" s="3" customFormat="1" ht="23.1" customHeight="1" x14ac:dyDescent="0.2">
      <c r="A34" s="16">
        <v>33</v>
      </c>
      <c r="B34" s="44" t="s">
        <v>204</v>
      </c>
      <c r="C34" s="13" t="s">
        <v>9</v>
      </c>
      <c r="D34" s="14" t="s">
        <v>9</v>
      </c>
      <c r="E34" s="14" t="s">
        <v>230</v>
      </c>
      <c r="F34" s="14" t="s">
        <v>230</v>
      </c>
      <c r="G34" s="14" t="s">
        <v>9</v>
      </c>
      <c r="H34" s="14" t="s">
        <v>230</v>
      </c>
      <c r="I34" s="14" t="s">
        <v>230</v>
      </c>
      <c r="J34" s="14" t="s">
        <v>9</v>
      </c>
      <c r="K34" s="14" t="s">
        <v>9</v>
      </c>
      <c r="L34" s="14" t="s">
        <v>9</v>
      </c>
      <c r="M34" s="14" t="s">
        <v>230</v>
      </c>
      <c r="N34" s="14" t="s">
        <v>9</v>
      </c>
      <c r="O34" s="14" t="s">
        <v>9</v>
      </c>
      <c r="P34" s="14" t="s">
        <v>230</v>
      </c>
      <c r="Q34" s="14" t="s">
        <v>230</v>
      </c>
      <c r="R34" s="14" t="s">
        <v>230</v>
      </c>
    </row>
    <row r="35" spans="1:18" s="3" customFormat="1" ht="15" customHeight="1" x14ac:dyDescent="0.2">
      <c r="A35" s="16">
        <v>34</v>
      </c>
      <c r="B35" s="44" t="s">
        <v>34</v>
      </c>
      <c r="C35" s="13" t="s">
        <v>9</v>
      </c>
      <c r="D35" s="14" t="s">
        <v>9</v>
      </c>
      <c r="E35" s="14" t="s">
        <v>9</v>
      </c>
      <c r="F35" s="14" t="s">
        <v>9</v>
      </c>
      <c r="G35" s="14" t="s">
        <v>230</v>
      </c>
      <c r="H35" s="14" t="s">
        <v>9</v>
      </c>
      <c r="I35" s="14" t="s">
        <v>230</v>
      </c>
      <c r="J35" s="14" t="s">
        <v>9</v>
      </c>
      <c r="K35" s="14" t="s">
        <v>9</v>
      </c>
      <c r="L35" s="14" t="s">
        <v>9</v>
      </c>
      <c r="M35" s="14" t="s">
        <v>9</v>
      </c>
      <c r="N35" s="14" t="s">
        <v>9</v>
      </c>
      <c r="O35" s="14" t="s">
        <v>9</v>
      </c>
      <c r="P35" s="14" t="s">
        <v>9</v>
      </c>
      <c r="Q35" s="14" t="s">
        <v>9</v>
      </c>
      <c r="R35" s="14" t="s">
        <v>9</v>
      </c>
    </row>
    <row r="36" spans="1:18" s="3" customFormat="1" ht="15" customHeight="1" x14ac:dyDescent="0.2">
      <c r="A36" s="16">
        <v>35</v>
      </c>
      <c r="B36" s="44" t="s">
        <v>35</v>
      </c>
      <c r="C36" s="13"/>
      <c r="D36" s="14" t="s">
        <v>9</v>
      </c>
      <c r="E36" s="14" t="s">
        <v>230</v>
      </c>
      <c r="F36" s="14" t="s">
        <v>230</v>
      </c>
      <c r="G36" s="14" t="s">
        <v>9</v>
      </c>
      <c r="H36" s="14" t="s">
        <v>230</v>
      </c>
      <c r="I36" s="14" t="s">
        <v>230</v>
      </c>
      <c r="J36" s="14" t="s">
        <v>9</v>
      </c>
      <c r="K36" s="14" t="s">
        <v>9</v>
      </c>
      <c r="L36" s="14" t="s">
        <v>9</v>
      </c>
      <c r="M36" s="14" t="s">
        <v>9</v>
      </c>
      <c r="N36" s="14" t="s">
        <v>9</v>
      </c>
      <c r="O36" s="14" t="s">
        <v>230</v>
      </c>
      <c r="P36" s="14" t="s">
        <v>230</v>
      </c>
      <c r="Q36" s="14" t="s">
        <v>230</v>
      </c>
      <c r="R36" s="14" t="s">
        <v>9</v>
      </c>
    </row>
    <row r="37" spans="1:18" s="3" customFormat="1" ht="15" customHeight="1" x14ac:dyDescent="0.2">
      <c r="A37" s="16">
        <v>36</v>
      </c>
      <c r="B37" s="44" t="s">
        <v>36</v>
      </c>
      <c r="C37" s="13"/>
      <c r="D37" s="14" t="s">
        <v>230</v>
      </c>
      <c r="E37" s="14" t="s">
        <v>9</v>
      </c>
      <c r="F37" s="14" t="s">
        <v>230</v>
      </c>
      <c r="G37" s="14" t="s">
        <v>9</v>
      </c>
      <c r="H37" s="14" t="s">
        <v>230</v>
      </c>
      <c r="I37" s="14"/>
      <c r="J37" s="14" t="s">
        <v>230</v>
      </c>
      <c r="K37" s="14" t="s">
        <v>230</v>
      </c>
      <c r="L37" s="14" t="s">
        <v>230</v>
      </c>
      <c r="M37" s="14"/>
      <c r="N37" s="14" t="s">
        <v>9</v>
      </c>
      <c r="O37" s="14"/>
      <c r="P37" s="14"/>
      <c r="Q37" s="14" t="s">
        <v>9</v>
      </c>
      <c r="R37" s="14" t="s">
        <v>230</v>
      </c>
    </row>
    <row r="38" spans="1:18" s="3" customFormat="1" ht="15" customHeight="1" x14ac:dyDescent="0.2">
      <c r="A38" s="16">
        <v>37</v>
      </c>
      <c r="B38" s="44" t="s">
        <v>37</v>
      </c>
      <c r="C38" s="13"/>
      <c r="D38" s="14"/>
      <c r="E38" s="14" t="s">
        <v>9</v>
      </c>
      <c r="F38" s="14"/>
      <c r="G38" s="14"/>
      <c r="H38" s="14"/>
      <c r="I38" s="14"/>
      <c r="J38" s="14"/>
      <c r="K38" s="14"/>
      <c r="L38" s="14"/>
      <c r="M38" s="14" t="s">
        <v>230</v>
      </c>
      <c r="N38" s="14"/>
      <c r="O38" s="14"/>
      <c r="P38" s="14"/>
      <c r="Q38" s="14"/>
      <c r="R38" s="14"/>
    </row>
    <row r="39" spans="1:18" s="3" customFormat="1" ht="15" customHeight="1" x14ac:dyDescent="0.2">
      <c r="A39" s="16">
        <v>38</v>
      </c>
      <c r="B39" s="44" t="s">
        <v>38</v>
      </c>
      <c r="C39" s="13"/>
      <c r="D39" s="14"/>
      <c r="E39" s="14" t="s">
        <v>9</v>
      </c>
      <c r="F39" s="14"/>
      <c r="G39" s="14" t="s">
        <v>9</v>
      </c>
      <c r="H39" s="14" t="s">
        <v>9</v>
      </c>
      <c r="I39" s="14"/>
      <c r="J39" s="14"/>
      <c r="K39" s="14" t="s">
        <v>230</v>
      </c>
      <c r="L39" s="14" t="s">
        <v>230</v>
      </c>
      <c r="M39" s="14"/>
      <c r="N39" s="14"/>
      <c r="O39" s="14"/>
      <c r="P39" s="14"/>
      <c r="Q39" s="14"/>
      <c r="R39" s="14"/>
    </row>
    <row r="40" spans="1:18" s="3" customFormat="1" ht="15" customHeight="1" x14ac:dyDescent="0.2">
      <c r="A40" s="16">
        <v>39</v>
      </c>
      <c r="B40" s="44" t="s">
        <v>39</v>
      </c>
      <c r="C40" s="13" t="s">
        <v>9</v>
      </c>
      <c r="D40" s="14" t="s">
        <v>230</v>
      </c>
      <c r="E40" s="14" t="s">
        <v>9</v>
      </c>
      <c r="F40" s="14" t="s">
        <v>230</v>
      </c>
      <c r="G40" s="14" t="s">
        <v>9</v>
      </c>
      <c r="H40" s="14" t="s">
        <v>9</v>
      </c>
      <c r="I40" s="14" t="s">
        <v>9</v>
      </c>
      <c r="J40" s="14" t="s">
        <v>9</v>
      </c>
      <c r="K40" s="14" t="s">
        <v>9</v>
      </c>
      <c r="L40" s="14" t="s">
        <v>9</v>
      </c>
      <c r="M40" s="14" t="s">
        <v>9</v>
      </c>
      <c r="N40" s="14" t="s">
        <v>9</v>
      </c>
      <c r="O40" s="14" t="s">
        <v>9</v>
      </c>
      <c r="P40" s="14" t="s">
        <v>230</v>
      </c>
      <c r="Q40" s="14" t="s">
        <v>230</v>
      </c>
      <c r="R40" s="14" t="s">
        <v>230</v>
      </c>
    </row>
    <row r="41" spans="1:18" s="3" customFormat="1" ht="15" customHeight="1" x14ac:dyDescent="0.2">
      <c r="A41" s="16">
        <v>40</v>
      </c>
      <c r="B41" s="44" t="s">
        <v>40</v>
      </c>
      <c r="C41" s="13" t="s">
        <v>9</v>
      </c>
      <c r="D41" s="14" t="s">
        <v>9</v>
      </c>
      <c r="E41" s="14" t="s">
        <v>9</v>
      </c>
      <c r="F41" s="14" t="s">
        <v>9</v>
      </c>
      <c r="G41" s="14" t="s">
        <v>9</v>
      </c>
      <c r="H41" s="14" t="s">
        <v>9</v>
      </c>
      <c r="I41" s="14" t="s">
        <v>9</v>
      </c>
      <c r="J41" s="14"/>
      <c r="K41" s="14" t="s">
        <v>9</v>
      </c>
      <c r="L41" s="14" t="s">
        <v>9</v>
      </c>
      <c r="M41" s="14" t="s">
        <v>9</v>
      </c>
      <c r="N41" s="14" t="s">
        <v>9</v>
      </c>
      <c r="O41" s="14" t="s">
        <v>9</v>
      </c>
      <c r="P41" s="14"/>
      <c r="Q41" s="14" t="s">
        <v>230</v>
      </c>
      <c r="R41" s="14" t="s">
        <v>9</v>
      </c>
    </row>
    <row r="42" spans="1:18" s="3" customFormat="1" ht="23.1" customHeight="1" x14ac:dyDescent="0.2">
      <c r="A42" s="16">
        <v>41</v>
      </c>
      <c r="B42" s="44" t="s">
        <v>41</v>
      </c>
      <c r="C42" s="13" t="s">
        <v>9</v>
      </c>
      <c r="D42" s="14" t="s">
        <v>230</v>
      </c>
      <c r="E42" s="14" t="s">
        <v>230</v>
      </c>
      <c r="F42" s="14" t="s">
        <v>230</v>
      </c>
      <c r="G42" s="14" t="s">
        <v>9</v>
      </c>
      <c r="H42" s="14" t="s">
        <v>230</v>
      </c>
      <c r="I42" s="14" t="s">
        <v>230</v>
      </c>
      <c r="J42" s="14" t="s">
        <v>9</v>
      </c>
      <c r="K42" s="14" t="s">
        <v>230</v>
      </c>
      <c r="L42" s="14" t="s">
        <v>230</v>
      </c>
      <c r="M42" s="14" t="s">
        <v>9</v>
      </c>
      <c r="N42" s="14" t="s">
        <v>9</v>
      </c>
      <c r="O42" s="14" t="s">
        <v>9</v>
      </c>
      <c r="P42" s="14" t="s">
        <v>230</v>
      </c>
      <c r="Q42" s="14" t="s">
        <v>230</v>
      </c>
      <c r="R42" s="14" t="s">
        <v>230</v>
      </c>
    </row>
    <row r="43" spans="1:18" s="3" customFormat="1" ht="15" customHeight="1" x14ac:dyDescent="0.2">
      <c r="A43" s="16">
        <v>42</v>
      </c>
      <c r="B43" s="44" t="s">
        <v>42</v>
      </c>
      <c r="C43" s="13" t="s">
        <v>230</v>
      </c>
      <c r="D43" s="14" t="s">
        <v>230</v>
      </c>
      <c r="E43" s="14" t="s">
        <v>230</v>
      </c>
      <c r="F43" s="14" t="s">
        <v>230</v>
      </c>
      <c r="G43" s="14" t="s">
        <v>230</v>
      </c>
      <c r="H43" s="14" t="s">
        <v>230</v>
      </c>
      <c r="I43" s="14" t="s">
        <v>230</v>
      </c>
      <c r="J43" s="14" t="s">
        <v>9</v>
      </c>
      <c r="K43" s="14" t="s">
        <v>230</v>
      </c>
      <c r="L43" s="14" t="s">
        <v>230</v>
      </c>
      <c r="M43" s="14" t="s">
        <v>9</v>
      </c>
      <c r="N43" s="14" t="s">
        <v>230</v>
      </c>
      <c r="O43" s="14" t="s">
        <v>9</v>
      </c>
      <c r="P43" s="14" t="s">
        <v>230</v>
      </c>
      <c r="Q43" s="14" t="s">
        <v>230</v>
      </c>
      <c r="R43" s="14" t="s">
        <v>230</v>
      </c>
    </row>
    <row r="44" spans="1:18" s="3" customFormat="1" ht="23.1" customHeight="1" x14ac:dyDescent="0.2">
      <c r="A44" s="16">
        <v>43</v>
      </c>
      <c r="B44" s="44" t="s">
        <v>205</v>
      </c>
      <c r="C44" s="13" t="s">
        <v>9</v>
      </c>
      <c r="D44" s="14"/>
      <c r="E44" s="14" t="s">
        <v>230</v>
      </c>
      <c r="F44" s="14"/>
      <c r="G44" s="14" t="s">
        <v>9</v>
      </c>
      <c r="H44" s="14" t="s">
        <v>230</v>
      </c>
      <c r="I44" s="14" t="s">
        <v>9</v>
      </c>
      <c r="J44" s="14" t="s">
        <v>230</v>
      </c>
      <c r="K44" s="14" t="s">
        <v>230</v>
      </c>
      <c r="L44" s="14" t="s">
        <v>230</v>
      </c>
      <c r="M44" s="14" t="s">
        <v>9</v>
      </c>
      <c r="N44" s="14" t="s">
        <v>230</v>
      </c>
      <c r="O44" s="14" t="s">
        <v>9</v>
      </c>
      <c r="P44" s="14"/>
      <c r="Q44" s="14"/>
      <c r="R44" s="14"/>
    </row>
    <row r="45" spans="1:18" s="3" customFormat="1" ht="23.1" customHeight="1" x14ac:dyDescent="0.2">
      <c r="A45" s="16">
        <v>44</v>
      </c>
      <c r="B45" s="44" t="s">
        <v>206</v>
      </c>
      <c r="C45" s="13" t="s">
        <v>9</v>
      </c>
      <c r="D45" s="14" t="s">
        <v>230</v>
      </c>
      <c r="E45" s="14" t="s">
        <v>9</v>
      </c>
      <c r="F45" s="14" t="s">
        <v>230</v>
      </c>
      <c r="G45" s="14" t="s">
        <v>9</v>
      </c>
      <c r="H45" s="14" t="s">
        <v>9</v>
      </c>
      <c r="I45" s="14" t="s">
        <v>9</v>
      </c>
      <c r="J45" s="14" t="s">
        <v>9</v>
      </c>
      <c r="K45" s="14" t="s">
        <v>9</v>
      </c>
      <c r="L45" s="14" t="s">
        <v>9</v>
      </c>
      <c r="M45" s="14" t="s">
        <v>9</v>
      </c>
      <c r="N45" s="14" t="s">
        <v>230</v>
      </c>
      <c r="O45" s="14" t="s">
        <v>9</v>
      </c>
      <c r="P45" s="14" t="s">
        <v>230</v>
      </c>
      <c r="Q45" s="14" t="s">
        <v>9</v>
      </c>
      <c r="R45" s="14" t="s">
        <v>230</v>
      </c>
    </row>
    <row r="46" spans="1:18" s="3" customFormat="1" ht="23.1" customHeight="1" x14ac:dyDescent="0.2">
      <c r="A46" s="16">
        <v>45</v>
      </c>
      <c r="B46" s="44" t="s">
        <v>207</v>
      </c>
      <c r="C46" s="13" t="s">
        <v>9</v>
      </c>
      <c r="D46" s="14" t="s">
        <v>230</v>
      </c>
      <c r="E46" s="14" t="s">
        <v>230</v>
      </c>
      <c r="F46" s="14" t="s">
        <v>230</v>
      </c>
      <c r="G46" s="14" t="s">
        <v>9</v>
      </c>
      <c r="H46" s="14" t="s">
        <v>9</v>
      </c>
      <c r="I46" s="14" t="s">
        <v>9</v>
      </c>
      <c r="J46" s="14" t="s">
        <v>230</v>
      </c>
      <c r="K46" s="14" t="s">
        <v>9</v>
      </c>
      <c r="L46" s="14" t="s">
        <v>9</v>
      </c>
      <c r="M46" s="14" t="s">
        <v>9</v>
      </c>
      <c r="N46" s="14" t="s">
        <v>230</v>
      </c>
      <c r="O46" s="14" t="s">
        <v>230</v>
      </c>
      <c r="P46" s="14" t="s">
        <v>230</v>
      </c>
      <c r="Q46" s="14" t="s">
        <v>230</v>
      </c>
      <c r="R46" s="14" t="s">
        <v>230</v>
      </c>
    </row>
    <row r="47" spans="1:18" s="3" customFormat="1" ht="15" customHeight="1" x14ac:dyDescent="0.2">
      <c r="A47" s="16">
        <v>46</v>
      </c>
      <c r="B47" s="44" t="s">
        <v>208</v>
      </c>
      <c r="C47" s="13" t="s">
        <v>9</v>
      </c>
      <c r="D47" s="14" t="s">
        <v>230</v>
      </c>
      <c r="E47" s="14" t="s">
        <v>9</v>
      </c>
      <c r="F47" s="14" t="s">
        <v>230</v>
      </c>
      <c r="G47" s="14" t="s">
        <v>9</v>
      </c>
      <c r="H47" s="14" t="s">
        <v>9</v>
      </c>
      <c r="I47" s="14" t="s">
        <v>9</v>
      </c>
      <c r="J47" s="14" t="s">
        <v>9</v>
      </c>
      <c r="K47" s="14" t="s">
        <v>9</v>
      </c>
      <c r="L47" s="14" t="s">
        <v>9</v>
      </c>
      <c r="M47" s="14" t="s">
        <v>9</v>
      </c>
      <c r="N47" s="14" t="s">
        <v>230</v>
      </c>
      <c r="O47" s="14" t="s">
        <v>230</v>
      </c>
      <c r="P47" s="14" t="s">
        <v>230</v>
      </c>
      <c r="Q47" s="14" t="s">
        <v>230</v>
      </c>
      <c r="R47" s="14" t="s">
        <v>9</v>
      </c>
    </row>
    <row r="48" spans="1:18" s="3" customFormat="1" ht="15" customHeight="1" x14ac:dyDescent="0.2">
      <c r="A48" s="16">
        <v>47</v>
      </c>
      <c r="B48" s="44" t="s">
        <v>43</v>
      </c>
      <c r="C48" s="13" t="s">
        <v>9</v>
      </c>
      <c r="D48" s="14" t="s">
        <v>230</v>
      </c>
      <c r="E48" s="14" t="s">
        <v>230</v>
      </c>
      <c r="F48" s="14" t="s">
        <v>9</v>
      </c>
      <c r="G48" s="14" t="s">
        <v>9</v>
      </c>
      <c r="H48" s="14" t="s">
        <v>230</v>
      </c>
      <c r="I48" s="14" t="s">
        <v>230</v>
      </c>
      <c r="J48" s="14" t="s">
        <v>9</v>
      </c>
      <c r="K48" s="14" t="s">
        <v>230</v>
      </c>
      <c r="L48" s="14" t="s">
        <v>230</v>
      </c>
      <c r="M48" s="14" t="s">
        <v>9</v>
      </c>
      <c r="N48" s="14" t="s">
        <v>230</v>
      </c>
      <c r="O48" s="14" t="s">
        <v>230</v>
      </c>
      <c r="P48" s="14" t="s">
        <v>230</v>
      </c>
      <c r="Q48" s="14" t="s">
        <v>9</v>
      </c>
      <c r="R48" s="14" t="s">
        <v>230</v>
      </c>
    </row>
    <row r="49" spans="1:18" s="3" customFormat="1" ht="15" customHeight="1" x14ac:dyDescent="0.2">
      <c r="A49" s="16">
        <v>48</v>
      </c>
      <c r="B49" s="44" t="s">
        <v>44</v>
      </c>
      <c r="C49" s="13" t="s">
        <v>9</v>
      </c>
      <c r="D49" s="14" t="s">
        <v>230</v>
      </c>
      <c r="E49" s="14" t="s">
        <v>230</v>
      </c>
      <c r="F49" s="14" t="s">
        <v>230</v>
      </c>
      <c r="G49" s="14" t="s">
        <v>230</v>
      </c>
      <c r="H49" s="14" t="s">
        <v>230</v>
      </c>
      <c r="I49" s="14" t="s">
        <v>230</v>
      </c>
      <c r="J49" s="14" t="s">
        <v>9</v>
      </c>
      <c r="K49" s="14" t="s">
        <v>230</v>
      </c>
      <c r="L49" s="14" t="s">
        <v>230</v>
      </c>
      <c r="M49" s="14" t="s">
        <v>9</v>
      </c>
      <c r="N49" s="14" t="s">
        <v>9</v>
      </c>
      <c r="O49" s="14" t="s">
        <v>9</v>
      </c>
      <c r="P49" s="14" t="s">
        <v>230</v>
      </c>
      <c r="Q49" s="14" t="s">
        <v>9</v>
      </c>
      <c r="R49" s="14" t="s">
        <v>230</v>
      </c>
    </row>
    <row r="50" spans="1:18" s="3" customFormat="1" ht="23.1" customHeight="1" x14ac:dyDescent="0.2">
      <c r="A50" s="16">
        <v>49</v>
      </c>
      <c r="B50" s="44" t="s">
        <v>209</v>
      </c>
      <c r="C50" s="13" t="s">
        <v>230</v>
      </c>
      <c r="D50" s="14" t="s">
        <v>230</v>
      </c>
      <c r="E50" s="14"/>
      <c r="F50" s="14" t="s">
        <v>230</v>
      </c>
      <c r="G50" s="14" t="s">
        <v>9</v>
      </c>
      <c r="H50" s="14" t="s">
        <v>230</v>
      </c>
      <c r="I50" s="14" t="s">
        <v>230</v>
      </c>
      <c r="J50" s="14" t="s">
        <v>230</v>
      </c>
      <c r="K50" s="14" t="s">
        <v>9</v>
      </c>
      <c r="L50" s="14" t="s">
        <v>9</v>
      </c>
      <c r="M50" s="14" t="s">
        <v>230</v>
      </c>
      <c r="N50" s="14" t="s">
        <v>9</v>
      </c>
      <c r="O50" s="14" t="s">
        <v>230</v>
      </c>
      <c r="P50" s="14" t="s">
        <v>230</v>
      </c>
      <c r="Q50" s="14" t="s">
        <v>230</v>
      </c>
      <c r="R50" s="14" t="s">
        <v>230</v>
      </c>
    </row>
    <row r="51" spans="1:18" s="3" customFormat="1" ht="15" customHeight="1" x14ac:dyDescent="0.2">
      <c r="A51" s="16">
        <v>50</v>
      </c>
      <c r="B51" s="44" t="s">
        <v>45</v>
      </c>
      <c r="C51" s="13" t="s">
        <v>230</v>
      </c>
      <c r="D51" s="14" t="s">
        <v>230</v>
      </c>
      <c r="E51" s="14" t="s">
        <v>9</v>
      </c>
      <c r="F51" s="14" t="s">
        <v>9</v>
      </c>
      <c r="G51" s="14" t="s">
        <v>230</v>
      </c>
      <c r="H51" s="14" t="s">
        <v>9</v>
      </c>
      <c r="I51" s="14" t="s">
        <v>230</v>
      </c>
      <c r="J51" s="14" t="s">
        <v>9</v>
      </c>
      <c r="K51" s="14" t="s">
        <v>9</v>
      </c>
      <c r="L51" s="14" t="s">
        <v>9</v>
      </c>
      <c r="M51" s="14" t="s">
        <v>9</v>
      </c>
      <c r="N51" s="14" t="s">
        <v>9</v>
      </c>
      <c r="O51" s="14" t="s">
        <v>9</v>
      </c>
      <c r="P51" s="14" t="s">
        <v>9</v>
      </c>
      <c r="Q51" s="14" t="s">
        <v>9</v>
      </c>
      <c r="R51" s="14" t="s">
        <v>9</v>
      </c>
    </row>
    <row r="52" spans="1:18" s="3" customFormat="1" ht="15" customHeight="1" x14ac:dyDescent="0.2">
      <c r="A52" s="16">
        <v>51</v>
      </c>
      <c r="B52" s="44" t="s">
        <v>46</v>
      </c>
      <c r="C52" s="13" t="s">
        <v>9</v>
      </c>
      <c r="D52" s="14" t="s">
        <v>9</v>
      </c>
      <c r="E52" s="14" t="s">
        <v>9</v>
      </c>
      <c r="F52" s="14" t="s">
        <v>9</v>
      </c>
      <c r="G52" s="14" t="s">
        <v>9</v>
      </c>
      <c r="H52" s="14" t="s">
        <v>9</v>
      </c>
      <c r="I52" s="14"/>
      <c r="J52" s="14" t="s">
        <v>9</v>
      </c>
      <c r="K52" s="14" t="s">
        <v>9</v>
      </c>
      <c r="L52" s="14" t="s">
        <v>9</v>
      </c>
      <c r="M52" s="14" t="s">
        <v>230</v>
      </c>
      <c r="N52" s="14" t="s">
        <v>9</v>
      </c>
      <c r="O52" s="14" t="s">
        <v>9</v>
      </c>
      <c r="P52" s="14" t="s">
        <v>230</v>
      </c>
      <c r="Q52" s="14" t="s">
        <v>230</v>
      </c>
      <c r="R52" s="14" t="s">
        <v>230</v>
      </c>
    </row>
    <row r="53" spans="1:18" s="3" customFormat="1" ht="15" customHeight="1" x14ac:dyDescent="0.2">
      <c r="A53" s="16">
        <v>52</v>
      </c>
      <c r="B53" s="44" t="s">
        <v>47</v>
      </c>
      <c r="C53" s="13" t="s">
        <v>9</v>
      </c>
      <c r="D53" s="14" t="s">
        <v>230</v>
      </c>
      <c r="E53" s="14" t="s">
        <v>9</v>
      </c>
      <c r="F53" s="14" t="s">
        <v>9</v>
      </c>
      <c r="G53" s="14" t="s">
        <v>9</v>
      </c>
      <c r="H53" s="14" t="s">
        <v>9</v>
      </c>
      <c r="I53" s="14"/>
      <c r="J53" s="14" t="s">
        <v>9</v>
      </c>
      <c r="K53" s="14" t="s">
        <v>9</v>
      </c>
      <c r="L53" s="14" t="s">
        <v>9</v>
      </c>
      <c r="M53" s="14" t="s">
        <v>9</v>
      </c>
      <c r="N53" s="14" t="s">
        <v>9</v>
      </c>
      <c r="O53" s="14" t="s">
        <v>9</v>
      </c>
      <c r="P53" s="14" t="s">
        <v>230</v>
      </c>
      <c r="Q53" s="14" t="s">
        <v>230</v>
      </c>
      <c r="R53" s="14" t="s">
        <v>230</v>
      </c>
    </row>
    <row r="54" spans="1:18" s="3" customFormat="1" ht="15" customHeight="1" x14ac:dyDescent="0.2">
      <c r="A54" s="16">
        <v>53</v>
      </c>
      <c r="B54" s="44" t="s">
        <v>48</v>
      </c>
      <c r="C54" s="13" t="s">
        <v>9</v>
      </c>
      <c r="D54" s="14" t="s">
        <v>9</v>
      </c>
      <c r="E54" s="14" t="s">
        <v>9</v>
      </c>
      <c r="F54" s="14" t="s">
        <v>9</v>
      </c>
      <c r="G54" s="14" t="s">
        <v>9</v>
      </c>
      <c r="H54" s="14" t="s">
        <v>9</v>
      </c>
      <c r="I54" s="14"/>
      <c r="J54" s="14" t="s">
        <v>9</v>
      </c>
      <c r="K54" s="14" t="s">
        <v>9</v>
      </c>
      <c r="L54" s="14" t="s">
        <v>9</v>
      </c>
      <c r="M54" s="14" t="s">
        <v>9</v>
      </c>
      <c r="N54" s="14" t="s">
        <v>9</v>
      </c>
      <c r="O54" s="14" t="s">
        <v>9</v>
      </c>
      <c r="P54" s="14" t="s">
        <v>230</v>
      </c>
      <c r="Q54" s="14" t="s">
        <v>9</v>
      </c>
      <c r="R54" s="14" t="s">
        <v>9</v>
      </c>
    </row>
    <row r="55" spans="1:18" s="3" customFormat="1" ht="15" customHeight="1" x14ac:dyDescent="0.2">
      <c r="A55" s="16">
        <v>54</v>
      </c>
      <c r="B55" s="44" t="s">
        <v>49</v>
      </c>
      <c r="C55" s="13" t="s">
        <v>230</v>
      </c>
      <c r="D55" s="14" t="s">
        <v>230</v>
      </c>
      <c r="E55" s="14" t="s">
        <v>230</v>
      </c>
      <c r="F55" s="14" t="s">
        <v>9</v>
      </c>
      <c r="G55" s="14" t="s">
        <v>9</v>
      </c>
      <c r="H55" s="14" t="s">
        <v>230</v>
      </c>
      <c r="I55" s="14"/>
      <c r="J55" s="14" t="s">
        <v>230</v>
      </c>
      <c r="K55" s="14" t="s">
        <v>230</v>
      </c>
      <c r="L55" s="14" t="s">
        <v>230</v>
      </c>
      <c r="M55" s="14" t="s">
        <v>230</v>
      </c>
      <c r="N55" s="14"/>
      <c r="O55" s="14" t="s">
        <v>230</v>
      </c>
      <c r="P55" s="14" t="s">
        <v>230</v>
      </c>
      <c r="Q55" s="14" t="s">
        <v>230</v>
      </c>
      <c r="R55" s="14" t="s">
        <v>230</v>
      </c>
    </row>
    <row r="56" spans="1:18" s="3" customFormat="1" ht="15" customHeight="1" x14ac:dyDescent="0.2">
      <c r="A56" s="16">
        <v>55</v>
      </c>
      <c r="B56" s="44" t="s">
        <v>50</v>
      </c>
      <c r="C56" s="13"/>
      <c r="D56" s="14"/>
      <c r="E56" s="14" t="s">
        <v>9</v>
      </c>
      <c r="F56" s="14"/>
      <c r="G56" s="14" t="s">
        <v>9</v>
      </c>
      <c r="H56" s="14" t="s">
        <v>230</v>
      </c>
      <c r="I56" s="14"/>
      <c r="J56" s="14" t="s">
        <v>9</v>
      </c>
      <c r="K56" s="14" t="s">
        <v>230</v>
      </c>
      <c r="L56" s="14" t="s">
        <v>230</v>
      </c>
      <c r="M56" s="14" t="s">
        <v>9</v>
      </c>
      <c r="N56" s="14" t="s">
        <v>9</v>
      </c>
      <c r="O56" s="14" t="s">
        <v>9</v>
      </c>
      <c r="P56" s="14" t="s">
        <v>9</v>
      </c>
      <c r="Q56" s="14"/>
      <c r="R56" s="14" t="s">
        <v>9</v>
      </c>
    </row>
    <row r="57" spans="1:18" s="3" customFormat="1" ht="15" customHeight="1" x14ac:dyDescent="0.2">
      <c r="A57" s="16">
        <v>56</v>
      </c>
      <c r="B57" s="44" t="s">
        <v>51</v>
      </c>
      <c r="C57" s="13"/>
      <c r="D57" s="14" t="s">
        <v>230</v>
      </c>
      <c r="E57" s="14" t="s">
        <v>230</v>
      </c>
      <c r="F57" s="14"/>
      <c r="G57" s="14" t="s">
        <v>230</v>
      </c>
      <c r="H57" s="14" t="s">
        <v>230</v>
      </c>
      <c r="I57" s="14"/>
      <c r="J57" s="14" t="s">
        <v>230</v>
      </c>
      <c r="K57" s="14" t="s">
        <v>230</v>
      </c>
      <c r="L57" s="14" t="s">
        <v>230</v>
      </c>
      <c r="M57" s="14" t="s">
        <v>230</v>
      </c>
      <c r="N57" s="14" t="s">
        <v>230</v>
      </c>
      <c r="O57" s="14" t="s">
        <v>9</v>
      </c>
      <c r="P57" s="14" t="s">
        <v>230</v>
      </c>
      <c r="Q57" s="14" t="s">
        <v>230</v>
      </c>
      <c r="R57" s="14" t="s">
        <v>230</v>
      </c>
    </row>
    <row r="58" spans="1:18" s="3" customFormat="1" ht="15" customHeight="1" x14ac:dyDescent="0.2">
      <c r="A58" s="16">
        <v>57</v>
      </c>
      <c r="B58" s="44" t="s">
        <v>52</v>
      </c>
      <c r="C58" s="13"/>
      <c r="D58" s="14"/>
      <c r="E58" s="14" t="s">
        <v>9</v>
      </c>
      <c r="F58" s="14"/>
      <c r="G58" s="14" t="s">
        <v>9</v>
      </c>
      <c r="H58" s="14" t="s">
        <v>9</v>
      </c>
      <c r="I58" s="14"/>
      <c r="J58" s="14" t="s">
        <v>230</v>
      </c>
      <c r="K58" s="14" t="s">
        <v>230</v>
      </c>
      <c r="L58" s="14" t="s">
        <v>230</v>
      </c>
      <c r="M58" s="14" t="s">
        <v>9</v>
      </c>
      <c r="N58" s="14" t="s">
        <v>230</v>
      </c>
      <c r="O58" s="14"/>
      <c r="P58" s="14" t="s">
        <v>230</v>
      </c>
      <c r="Q58" s="14"/>
      <c r="R58" s="14"/>
    </row>
    <row r="59" spans="1:18" s="3" customFormat="1" ht="15" customHeight="1" x14ac:dyDescent="0.2">
      <c r="A59" s="16">
        <v>58</v>
      </c>
      <c r="B59" s="44" t="s">
        <v>53</v>
      </c>
      <c r="C59" s="13"/>
      <c r="D59" s="14"/>
      <c r="E59" s="14" t="s">
        <v>9</v>
      </c>
      <c r="F59" s="14"/>
      <c r="G59" s="14" t="s">
        <v>9</v>
      </c>
      <c r="H59" s="14"/>
      <c r="I59" s="14"/>
      <c r="J59" s="14" t="s">
        <v>9</v>
      </c>
      <c r="K59" s="14" t="s">
        <v>230</v>
      </c>
      <c r="L59" s="14" t="s">
        <v>230</v>
      </c>
      <c r="M59" s="14" t="s">
        <v>230</v>
      </c>
      <c r="N59" s="14" t="s">
        <v>230</v>
      </c>
      <c r="O59" s="14"/>
      <c r="P59" s="14" t="s">
        <v>230</v>
      </c>
      <c r="Q59" s="14"/>
      <c r="R59" s="14"/>
    </row>
    <row r="60" spans="1:18" s="3" customFormat="1" ht="15" customHeight="1" x14ac:dyDescent="0.2">
      <c r="A60" s="16">
        <v>59</v>
      </c>
      <c r="B60" s="44" t="s">
        <v>54</v>
      </c>
      <c r="C60" s="13"/>
      <c r="D60" s="14"/>
      <c r="E60" s="14" t="s">
        <v>230</v>
      </c>
      <c r="F60" s="14" t="s">
        <v>230</v>
      </c>
      <c r="G60" s="14" t="s">
        <v>230</v>
      </c>
      <c r="H60" s="14" t="s">
        <v>230</v>
      </c>
      <c r="I60" s="14"/>
      <c r="J60" s="14" t="s">
        <v>230</v>
      </c>
      <c r="K60" s="14" t="s">
        <v>230</v>
      </c>
      <c r="L60" s="14" t="s">
        <v>230</v>
      </c>
      <c r="M60" s="14" t="s">
        <v>9</v>
      </c>
      <c r="N60" s="14" t="s">
        <v>230</v>
      </c>
      <c r="O60" s="14"/>
      <c r="P60" s="14" t="s">
        <v>9</v>
      </c>
      <c r="Q60" s="14"/>
      <c r="R60" s="14"/>
    </row>
    <row r="61" spans="1:18" s="3" customFormat="1" ht="15" customHeight="1" x14ac:dyDescent="0.2">
      <c r="A61" s="16">
        <v>60</v>
      </c>
      <c r="B61" s="44" t="s">
        <v>55</v>
      </c>
      <c r="C61" s="13"/>
      <c r="D61" s="14"/>
      <c r="E61" s="14" t="s">
        <v>230</v>
      </c>
      <c r="F61" s="14" t="s">
        <v>230</v>
      </c>
      <c r="G61" s="14" t="s">
        <v>230</v>
      </c>
      <c r="H61" s="14" t="s">
        <v>230</v>
      </c>
      <c r="I61" s="14"/>
      <c r="J61" s="14" t="s">
        <v>230</v>
      </c>
      <c r="K61" s="14" t="s">
        <v>230</v>
      </c>
      <c r="L61" s="14" t="s">
        <v>230</v>
      </c>
      <c r="M61" s="14" t="s">
        <v>9</v>
      </c>
      <c r="N61" s="14" t="s">
        <v>230</v>
      </c>
      <c r="O61" s="14" t="s">
        <v>9</v>
      </c>
      <c r="P61" s="14" t="s">
        <v>230</v>
      </c>
      <c r="Q61" s="14"/>
      <c r="R61" s="14"/>
    </row>
    <row r="62" spans="1:18" s="3" customFormat="1" ht="15" customHeight="1" x14ac:dyDescent="0.2">
      <c r="A62" s="16">
        <v>61</v>
      </c>
      <c r="B62" s="44" t="s">
        <v>56</v>
      </c>
      <c r="C62" s="13"/>
      <c r="D62" s="14"/>
      <c r="E62" s="14" t="s">
        <v>9</v>
      </c>
      <c r="F62" s="14"/>
      <c r="G62" s="14" t="s">
        <v>9</v>
      </c>
      <c r="H62" s="14" t="s">
        <v>230</v>
      </c>
      <c r="I62" s="14"/>
      <c r="J62" s="14" t="s">
        <v>9</v>
      </c>
      <c r="K62" s="14" t="s">
        <v>9</v>
      </c>
      <c r="L62" s="14" t="s">
        <v>9</v>
      </c>
      <c r="M62" s="14" t="s">
        <v>9</v>
      </c>
      <c r="N62" s="14" t="s">
        <v>230</v>
      </c>
      <c r="O62" s="14"/>
      <c r="P62" s="14"/>
      <c r="Q62" s="14"/>
      <c r="R62" s="14"/>
    </row>
    <row r="63" spans="1:18" s="3" customFormat="1" ht="15" customHeight="1" x14ac:dyDescent="0.2">
      <c r="A63" s="16">
        <v>62</v>
      </c>
      <c r="B63" s="44" t="s">
        <v>57</v>
      </c>
      <c r="C63" s="13"/>
      <c r="D63" s="14"/>
      <c r="E63" s="14" t="s">
        <v>230</v>
      </c>
      <c r="F63" s="14"/>
      <c r="G63" s="14" t="s">
        <v>230</v>
      </c>
      <c r="H63" s="14" t="s">
        <v>230</v>
      </c>
      <c r="I63" s="14"/>
      <c r="J63" s="14" t="s">
        <v>230</v>
      </c>
      <c r="K63" s="14" t="s">
        <v>230</v>
      </c>
      <c r="L63" s="14" t="s">
        <v>230</v>
      </c>
      <c r="M63" s="14" t="s">
        <v>230</v>
      </c>
      <c r="N63" s="14" t="s">
        <v>230</v>
      </c>
      <c r="O63" s="14"/>
      <c r="P63" s="14"/>
      <c r="Q63" s="14"/>
      <c r="R63" s="14"/>
    </row>
    <row r="64" spans="1:18" s="3" customFormat="1" ht="15" customHeight="1" x14ac:dyDescent="0.2">
      <c r="A64" s="16">
        <v>63</v>
      </c>
      <c r="B64" s="44" t="s">
        <v>58</v>
      </c>
      <c r="C64" s="13"/>
      <c r="D64" s="14" t="s">
        <v>230</v>
      </c>
      <c r="E64" s="14" t="s">
        <v>230</v>
      </c>
      <c r="F64" s="14" t="s">
        <v>9</v>
      </c>
      <c r="G64" s="14" t="s">
        <v>9</v>
      </c>
      <c r="H64" s="14" t="s">
        <v>230</v>
      </c>
      <c r="I64" s="14"/>
      <c r="J64" s="14" t="s">
        <v>230</v>
      </c>
      <c r="K64" s="14" t="s">
        <v>230</v>
      </c>
      <c r="L64" s="14" t="s">
        <v>230</v>
      </c>
      <c r="M64" s="14" t="s">
        <v>230</v>
      </c>
      <c r="N64" s="14" t="s">
        <v>9</v>
      </c>
      <c r="O64" s="14" t="s">
        <v>9</v>
      </c>
      <c r="P64" s="14"/>
      <c r="Q64" s="14" t="s">
        <v>9</v>
      </c>
      <c r="R64" s="14" t="s">
        <v>230</v>
      </c>
    </row>
    <row r="65" spans="1:18" s="3" customFormat="1" ht="15" customHeight="1" x14ac:dyDescent="0.2">
      <c r="A65" s="16">
        <v>64</v>
      </c>
      <c r="B65" s="44" t="s">
        <v>210</v>
      </c>
      <c r="C65" s="13"/>
      <c r="D65" s="14" t="s">
        <v>230</v>
      </c>
      <c r="E65" s="14" t="s">
        <v>9</v>
      </c>
      <c r="F65" s="14"/>
      <c r="G65" s="14" t="s">
        <v>230</v>
      </c>
      <c r="H65" s="14" t="s">
        <v>230</v>
      </c>
      <c r="I65" s="14"/>
      <c r="J65" s="14" t="s">
        <v>230</v>
      </c>
      <c r="K65" s="14" t="s">
        <v>230</v>
      </c>
      <c r="L65" s="14" t="s">
        <v>230</v>
      </c>
      <c r="M65" s="14" t="s">
        <v>230</v>
      </c>
      <c r="N65" s="14" t="s">
        <v>230</v>
      </c>
      <c r="O65" s="14" t="s">
        <v>230</v>
      </c>
      <c r="P65" s="14"/>
      <c r="Q65" s="14" t="s">
        <v>230</v>
      </c>
      <c r="R65" s="14" t="s">
        <v>230</v>
      </c>
    </row>
    <row r="66" spans="1:18" s="3" customFormat="1" ht="15" customHeight="1" x14ac:dyDescent="0.2">
      <c r="A66" s="16">
        <v>65</v>
      </c>
      <c r="B66" s="44" t="s">
        <v>59</v>
      </c>
      <c r="C66" s="13" t="s">
        <v>9</v>
      </c>
      <c r="D66" s="14" t="s">
        <v>230</v>
      </c>
      <c r="E66" s="14" t="s">
        <v>9</v>
      </c>
      <c r="F66" s="14" t="s">
        <v>9</v>
      </c>
      <c r="G66" s="14" t="s">
        <v>9</v>
      </c>
      <c r="H66" s="14" t="s">
        <v>230</v>
      </c>
      <c r="I66" s="14" t="s">
        <v>230</v>
      </c>
      <c r="J66" s="14" t="s">
        <v>9</v>
      </c>
      <c r="K66" s="14" t="s">
        <v>9</v>
      </c>
      <c r="L66" s="14" t="s">
        <v>9</v>
      </c>
      <c r="M66" s="14" t="s">
        <v>230</v>
      </c>
      <c r="N66" s="14" t="s">
        <v>9</v>
      </c>
      <c r="O66" s="14" t="s">
        <v>9</v>
      </c>
      <c r="P66" s="14" t="s">
        <v>9</v>
      </c>
      <c r="Q66" s="14" t="s">
        <v>9</v>
      </c>
      <c r="R66" s="14" t="s">
        <v>230</v>
      </c>
    </row>
    <row r="67" spans="1:18" s="3" customFormat="1" ht="15" customHeight="1" x14ac:dyDescent="0.2">
      <c r="A67" s="16">
        <v>66</v>
      </c>
      <c r="B67" s="44" t="s">
        <v>60</v>
      </c>
      <c r="C67" s="13" t="s">
        <v>9</v>
      </c>
      <c r="D67" s="14" t="s">
        <v>9</v>
      </c>
      <c r="E67" s="14" t="s">
        <v>9</v>
      </c>
      <c r="F67" s="14" t="s">
        <v>9</v>
      </c>
      <c r="G67" s="14" t="s">
        <v>9</v>
      </c>
      <c r="H67" s="14" t="s">
        <v>9</v>
      </c>
      <c r="I67" s="14" t="s">
        <v>9</v>
      </c>
      <c r="J67" s="14" t="s">
        <v>9</v>
      </c>
      <c r="K67" s="14" t="s">
        <v>9</v>
      </c>
      <c r="L67" s="14" t="s">
        <v>9</v>
      </c>
      <c r="M67" s="14" t="s">
        <v>9</v>
      </c>
      <c r="N67" s="14" t="s">
        <v>9</v>
      </c>
      <c r="O67" s="14" t="s">
        <v>9</v>
      </c>
      <c r="P67" s="14" t="s">
        <v>9</v>
      </c>
      <c r="Q67" s="14" t="s">
        <v>9</v>
      </c>
      <c r="R67" s="14" t="s">
        <v>9</v>
      </c>
    </row>
    <row r="68" spans="1:18" s="3" customFormat="1" ht="15" customHeight="1" x14ac:dyDescent="0.2">
      <c r="A68" s="16">
        <v>67</v>
      </c>
      <c r="B68" s="44" t="s">
        <v>61</v>
      </c>
      <c r="C68" s="13" t="s">
        <v>230</v>
      </c>
      <c r="D68" s="14" t="s">
        <v>230</v>
      </c>
      <c r="E68" s="14" t="s">
        <v>230</v>
      </c>
      <c r="F68" s="14" t="s">
        <v>230</v>
      </c>
      <c r="G68" s="14" t="s">
        <v>9</v>
      </c>
      <c r="H68" s="14" t="s">
        <v>230</v>
      </c>
      <c r="I68" s="14" t="s">
        <v>230</v>
      </c>
      <c r="J68" s="14" t="s">
        <v>9</v>
      </c>
      <c r="K68" s="14" t="s">
        <v>230</v>
      </c>
      <c r="L68" s="14" t="s">
        <v>230</v>
      </c>
      <c r="M68" s="14" t="s">
        <v>230</v>
      </c>
      <c r="N68" s="14" t="s">
        <v>230</v>
      </c>
      <c r="O68" s="14" t="s">
        <v>9</v>
      </c>
      <c r="P68" s="14" t="s">
        <v>230</v>
      </c>
      <c r="Q68" s="14" t="s">
        <v>230</v>
      </c>
      <c r="R68" s="14" t="s">
        <v>230</v>
      </c>
    </row>
    <row r="69" spans="1:18" s="3" customFormat="1" ht="15" customHeight="1" x14ac:dyDescent="0.2">
      <c r="A69" s="16">
        <v>68</v>
      </c>
      <c r="B69" s="44" t="s">
        <v>62</v>
      </c>
      <c r="C69" s="13" t="s">
        <v>230</v>
      </c>
      <c r="D69" s="14" t="s">
        <v>230</v>
      </c>
      <c r="E69" s="14" t="s">
        <v>230</v>
      </c>
      <c r="F69" s="14" t="s">
        <v>230</v>
      </c>
      <c r="G69" s="14" t="s">
        <v>9</v>
      </c>
      <c r="H69" s="14" t="s">
        <v>230</v>
      </c>
      <c r="I69" s="14" t="s">
        <v>230</v>
      </c>
      <c r="J69" s="14" t="s">
        <v>230</v>
      </c>
      <c r="K69" s="14" t="s">
        <v>230</v>
      </c>
      <c r="L69" s="14" t="s">
        <v>230</v>
      </c>
      <c r="M69" s="14" t="s">
        <v>230</v>
      </c>
      <c r="N69" s="14" t="s">
        <v>230</v>
      </c>
      <c r="O69" s="14" t="s">
        <v>9</v>
      </c>
      <c r="P69" s="14" t="s">
        <v>230</v>
      </c>
      <c r="Q69" s="14" t="s">
        <v>230</v>
      </c>
      <c r="R69" s="14" t="s">
        <v>230</v>
      </c>
    </row>
    <row r="70" spans="1:18" s="3" customFormat="1" ht="15" customHeight="1" x14ac:dyDescent="0.2">
      <c r="A70" s="16">
        <v>69</v>
      </c>
      <c r="B70" s="44" t="s">
        <v>63</v>
      </c>
      <c r="C70" s="13" t="s">
        <v>9</v>
      </c>
      <c r="D70" s="14" t="s">
        <v>230</v>
      </c>
      <c r="E70" s="14" t="s">
        <v>230</v>
      </c>
      <c r="F70" s="14" t="s">
        <v>230</v>
      </c>
      <c r="G70" s="14" t="s">
        <v>9</v>
      </c>
      <c r="H70" s="14" t="s">
        <v>9</v>
      </c>
      <c r="I70" s="14" t="s">
        <v>230</v>
      </c>
      <c r="J70" s="14" t="s">
        <v>9</v>
      </c>
      <c r="K70" s="14" t="s">
        <v>230</v>
      </c>
      <c r="L70" s="14" t="s">
        <v>230</v>
      </c>
      <c r="M70" s="14" t="s">
        <v>230</v>
      </c>
      <c r="N70" s="14" t="s">
        <v>230</v>
      </c>
      <c r="O70" s="14" t="s">
        <v>9</v>
      </c>
      <c r="P70" s="14" t="s">
        <v>230</v>
      </c>
      <c r="Q70" s="14" t="s">
        <v>230</v>
      </c>
      <c r="R70" s="14" t="s">
        <v>9</v>
      </c>
    </row>
    <row r="71" spans="1:18" s="3" customFormat="1" ht="15" customHeight="1" x14ac:dyDescent="0.2">
      <c r="A71" s="16">
        <v>70</v>
      </c>
      <c r="B71" s="44" t="s">
        <v>64</v>
      </c>
      <c r="C71" s="13"/>
      <c r="D71" s="14"/>
      <c r="E71" s="14" t="s">
        <v>9</v>
      </c>
      <c r="F71" s="14"/>
      <c r="G71" s="14" t="s">
        <v>230</v>
      </c>
      <c r="H71" s="14" t="s">
        <v>230</v>
      </c>
      <c r="I71" s="14"/>
      <c r="J71" s="14" t="s">
        <v>9</v>
      </c>
      <c r="K71" s="14" t="s">
        <v>9</v>
      </c>
      <c r="L71" s="14" t="s">
        <v>9</v>
      </c>
      <c r="M71" s="14" t="s">
        <v>230</v>
      </c>
      <c r="N71" s="14" t="s">
        <v>9</v>
      </c>
      <c r="O71" s="14" t="s">
        <v>230</v>
      </c>
      <c r="P71" s="14" t="s">
        <v>230</v>
      </c>
      <c r="Q71" s="14" t="s">
        <v>230</v>
      </c>
      <c r="R71" s="14" t="s">
        <v>230</v>
      </c>
    </row>
    <row r="72" spans="1:18" s="3" customFormat="1" ht="15" customHeight="1" x14ac:dyDescent="0.2">
      <c r="A72" s="16">
        <v>71</v>
      </c>
      <c r="B72" s="44" t="s">
        <v>65</v>
      </c>
      <c r="C72" s="13"/>
      <c r="D72" s="14"/>
      <c r="E72" s="14" t="s">
        <v>9</v>
      </c>
      <c r="F72" s="14"/>
      <c r="G72" s="14" t="s">
        <v>9</v>
      </c>
      <c r="H72" s="14"/>
      <c r="I72" s="14"/>
      <c r="J72" s="14" t="s">
        <v>9</v>
      </c>
      <c r="K72" s="14" t="s">
        <v>9</v>
      </c>
      <c r="L72" s="14" t="s">
        <v>9</v>
      </c>
      <c r="M72" s="14"/>
      <c r="N72" s="14" t="s">
        <v>9</v>
      </c>
      <c r="O72" s="14"/>
      <c r="P72" s="14"/>
      <c r="Q72" s="14" t="s">
        <v>230</v>
      </c>
      <c r="R72" s="14"/>
    </row>
    <row r="73" spans="1:18" s="3" customFormat="1" ht="15" customHeight="1" x14ac:dyDescent="0.2">
      <c r="A73" s="16">
        <v>72</v>
      </c>
      <c r="B73" s="44" t="s">
        <v>66</v>
      </c>
      <c r="C73" s="13"/>
      <c r="D73" s="14"/>
      <c r="E73" s="14"/>
      <c r="F73" s="14"/>
      <c r="G73" s="14"/>
      <c r="H73" s="14"/>
      <c r="I73" s="14"/>
      <c r="J73" s="14" t="s">
        <v>9</v>
      </c>
      <c r="K73" s="14"/>
      <c r="L73" s="14"/>
      <c r="M73" s="14"/>
      <c r="N73" s="14"/>
      <c r="O73" s="14"/>
      <c r="P73" s="14"/>
      <c r="Q73" s="14"/>
      <c r="R73" s="14" t="s">
        <v>9</v>
      </c>
    </row>
    <row r="74" spans="1:18" s="3" customFormat="1" ht="15" customHeight="1" x14ac:dyDescent="0.2">
      <c r="A74" s="16">
        <v>73</v>
      </c>
      <c r="B74" s="44" t="s">
        <v>67</v>
      </c>
      <c r="C74" s="13"/>
      <c r="D74" s="14"/>
      <c r="E74" s="14" t="s">
        <v>230</v>
      </c>
      <c r="F74" s="14"/>
      <c r="G74" s="14"/>
      <c r="H74" s="14"/>
      <c r="I74" s="14"/>
      <c r="J74" s="14" t="s">
        <v>230</v>
      </c>
      <c r="K74" s="14" t="s">
        <v>230</v>
      </c>
      <c r="L74" s="14" t="s">
        <v>230</v>
      </c>
      <c r="M74" s="14"/>
      <c r="N74" s="14"/>
      <c r="O74" s="14"/>
      <c r="P74" s="14"/>
      <c r="Q74" s="14"/>
      <c r="R74" s="14" t="s">
        <v>9</v>
      </c>
    </row>
    <row r="75" spans="1:18" s="3" customFormat="1" ht="15" customHeight="1" x14ac:dyDescent="0.2">
      <c r="A75" s="16">
        <v>74</v>
      </c>
      <c r="B75" s="44" t="s">
        <v>68</v>
      </c>
      <c r="C75" s="13"/>
      <c r="D75" s="14"/>
      <c r="E75" s="14"/>
      <c r="F75" s="14"/>
      <c r="G75" s="14"/>
      <c r="H75" s="14"/>
      <c r="I75" s="14"/>
      <c r="J75" s="14" t="s">
        <v>230</v>
      </c>
      <c r="K75" s="14" t="s">
        <v>230</v>
      </c>
      <c r="L75" s="14" t="s">
        <v>230</v>
      </c>
      <c r="M75" s="14"/>
      <c r="N75" s="14"/>
      <c r="O75" s="14"/>
      <c r="P75" s="14"/>
      <c r="Q75" s="14"/>
      <c r="R75" s="14"/>
    </row>
    <row r="76" spans="1:18" s="3" customFormat="1" ht="15" customHeight="1" x14ac:dyDescent="0.2">
      <c r="A76" s="16">
        <v>75</v>
      </c>
      <c r="B76" s="44" t="s">
        <v>69</v>
      </c>
      <c r="C76" s="13"/>
      <c r="D76" s="14"/>
      <c r="E76" s="14"/>
      <c r="F76" s="14"/>
      <c r="G76" s="14"/>
      <c r="H76" s="14"/>
      <c r="I76" s="14"/>
      <c r="J76" s="14" t="s">
        <v>230</v>
      </c>
      <c r="K76" s="14" t="s">
        <v>230</v>
      </c>
      <c r="L76" s="14" t="s">
        <v>230</v>
      </c>
      <c r="M76" s="14"/>
      <c r="N76" s="14"/>
      <c r="O76" s="14"/>
      <c r="P76" s="14"/>
      <c r="Q76" s="14"/>
      <c r="R76" s="14"/>
    </row>
    <row r="77" spans="1:18" s="3" customFormat="1" ht="15" customHeight="1" x14ac:dyDescent="0.2">
      <c r="A77" s="16">
        <v>76</v>
      </c>
      <c r="B77" s="44" t="s">
        <v>70</v>
      </c>
      <c r="C77" s="13" t="s">
        <v>9</v>
      </c>
      <c r="D77" s="14" t="s">
        <v>230</v>
      </c>
      <c r="E77" s="14" t="s">
        <v>230</v>
      </c>
      <c r="F77" s="14" t="s">
        <v>230</v>
      </c>
      <c r="G77" s="14" t="s">
        <v>9</v>
      </c>
      <c r="H77" s="14" t="s">
        <v>230</v>
      </c>
      <c r="I77" s="14" t="s">
        <v>230</v>
      </c>
      <c r="J77" s="14" t="s">
        <v>9</v>
      </c>
      <c r="K77" s="14" t="s">
        <v>230</v>
      </c>
      <c r="L77" s="14" t="s">
        <v>230</v>
      </c>
      <c r="M77" s="14" t="s">
        <v>9</v>
      </c>
      <c r="N77" s="14" t="s">
        <v>9</v>
      </c>
      <c r="O77" s="14" t="s">
        <v>9</v>
      </c>
      <c r="P77" s="14" t="s">
        <v>230</v>
      </c>
      <c r="Q77" s="14" t="s">
        <v>9</v>
      </c>
      <c r="R77" s="14" t="s">
        <v>9</v>
      </c>
    </row>
    <row r="78" spans="1:18" s="3" customFormat="1" ht="15" customHeight="1" x14ac:dyDescent="0.2">
      <c r="A78" s="16">
        <v>77</v>
      </c>
      <c r="B78" s="44" t="s">
        <v>71</v>
      </c>
      <c r="C78" s="13" t="s">
        <v>9</v>
      </c>
      <c r="D78" s="14" t="s">
        <v>230</v>
      </c>
      <c r="E78" s="14" t="s">
        <v>230</v>
      </c>
      <c r="F78" s="14" t="s">
        <v>230</v>
      </c>
      <c r="G78" s="14" t="s">
        <v>230</v>
      </c>
      <c r="H78" s="14" t="s">
        <v>230</v>
      </c>
      <c r="I78" s="14" t="s">
        <v>230</v>
      </c>
      <c r="J78" s="14"/>
      <c r="K78" s="14" t="s">
        <v>230</v>
      </c>
      <c r="L78" s="14" t="s">
        <v>230</v>
      </c>
      <c r="M78" s="14" t="s">
        <v>230</v>
      </c>
      <c r="N78" s="14" t="s">
        <v>230</v>
      </c>
      <c r="O78" s="14" t="s">
        <v>230</v>
      </c>
      <c r="P78" s="14" t="s">
        <v>230</v>
      </c>
      <c r="Q78" s="14" t="s">
        <v>9</v>
      </c>
      <c r="R78" s="14" t="s">
        <v>9</v>
      </c>
    </row>
    <row r="79" spans="1:18" s="3" customFormat="1" ht="15" customHeight="1" x14ac:dyDescent="0.2">
      <c r="A79" s="16">
        <v>78</v>
      </c>
      <c r="B79" s="44" t="s">
        <v>72</v>
      </c>
      <c r="C79" s="13"/>
      <c r="D79" s="14"/>
      <c r="E79" s="14" t="s">
        <v>9</v>
      </c>
      <c r="F79" s="14"/>
      <c r="G79" s="14" t="s">
        <v>9</v>
      </c>
      <c r="H79" s="14" t="s">
        <v>9</v>
      </c>
      <c r="I79" s="14"/>
      <c r="J79" s="14"/>
      <c r="K79" s="14" t="s">
        <v>9</v>
      </c>
      <c r="L79" s="14" t="s">
        <v>9</v>
      </c>
      <c r="M79" s="14" t="s">
        <v>230</v>
      </c>
      <c r="N79" s="14" t="s">
        <v>9</v>
      </c>
      <c r="O79" s="14" t="s">
        <v>9</v>
      </c>
      <c r="P79" s="14"/>
      <c r="Q79" s="14"/>
      <c r="R79" s="14"/>
    </row>
    <row r="80" spans="1:18" s="3" customFormat="1" ht="15" customHeight="1" x14ac:dyDescent="0.2">
      <c r="A80" s="16">
        <v>79</v>
      </c>
      <c r="B80" s="44" t="s">
        <v>73</v>
      </c>
      <c r="C80" s="13" t="s">
        <v>9</v>
      </c>
      <c r="D80" s="14" t="s">
        <v>230</v>
      </c>
      <c r="E80" s="14" t="s">
        <v>230</v>
      </c>
      <c r="F80" s="14" t="s">
        <v>230</v>
      </c>
      <c r="G80" s="14" t="s">
        <v>9</v>
      </c>
      <c r="H80" s="14" t="s">
        <v>230</v>
      </c>
      <c r="I80" s="14" t="s">
        <v>230</v>
      </c>
      <c r="J80" s="14" t="s">
        <v>9</v>
      </c>
      <c r="K80" s="14" t="s">
        <v>9</v>
      </c>
      <c r="L80" s="14" t="s">
        <v>9</v>
      </c>
      <c r="M80" s="14" t="s">
        <v>9</v>
      </c>
      <c r="N80" s="14" t="s">
        <v>9</v>
      </c>
      <c r="O80" s="14" t="s">
        <v>9</v>
      </c>
      <c r="P80" s="14" t="s">
        <v>230</v>
      </c>
      <c r="Q80" s="14" t="s">
        <v>9</v>
      </c>
      <c r="R80" s="14" t="s">
        <v>9</v>
      </c>
    </row>
    <row r="81" spans="1:18" s="3" customFormat="1" ht="15" customHeight="1" x14ac:dyDescent="0.2">
      <c r="A81" s="16">
        <v>80</v>
      </c>
      <c r="B81" s="44" t="s">
        <v>74</v>
      </c>
      <c r="C81" s="13" t="s">
        <v>230</v>
      </c>
      <c r="D81" s="14" t="s">
        <v>230</v>
      </c>
      <c r="E81" s="14" t="s">
        <v>9</v>
      </c>
      <c r="F81" s="14" t="s">
        <v>9</v>
      </c>
      <c r="G81" s="14" t="s">
        <v>230</v>
      </c>
      <c r="H81" s="14" t="s">
        <v>9</v>
      </c>
      <c r="I81" s="14" t="s">
        <v>230</v>
      </c>
      <c r="J81" s="14" t="s">
        <v>9</v>
      </c>
      <c r="K81" s="14" t="s">
        <v>9</v>
      </c>
      <c r="L81" s="14" t="s">
        <v>9</v>
      </c>
      <c r="M81" s="14" t="s">
        <v>9</v>
      </c>
      <c r="N81" s="14" t="s">
        <v>9</v>
      </c>
      <c r="O81" s="14" t="s">
        <v>9</v>
      </c>
      <c r="P81" s="14" t="s">
        <v>9</v>
      </c>
      <c r="Q81" s="14" t="s">
        <v>9</v>
      </c>
      <c r="R81" s="14" t="s">
        <v>9</v>
      </c>
    </row>
    <row r="82" spans="1:18" s="3" customFormat="1" ht="15" customHeight="1" x14ac:dyDescent="0.2">
      <c r="A82" s="16">
        <v>81</v>
      </c>
      <c r="B82" s="44" t="s">
        <v>75</v>
      </c>
      <c r="C82" s="13"/>
      <c r="D82" s="14"/>
      <c r="E82" s="14" t="s">
        <v>230</v>
      </c>
      <c r="F82" s="14"/>
      <c r="G82" s="14"/>
      <c r="H82" s="14"/>
      <c r="I82" s="14"/>
      <c r="J82" s="14" t="s">
        <v>9</v>
      </c>
      <c r="K82" s="14" t="s">
        <v>230</v>
      </c>
      <c r="L82" s="14" t="s">
        <v>230</v>
      </c>
      <c r="M82" s="14"/>
      <c r="N82" s="14" t="s">
        <v>230</v>
      </c>
      <c r="O82" s="14"/>
      <c r="P82" s="14"/>
      <c r="Q82" s="14"/>
      <c r="R82" s="14"/>
    </row>
    <row r="83" spans="1:18" s="3" customFormat="1" ht="15" customHeight="1" x14ac:dyDescent="0.2">
      <c r="A83" s="16">
        <v>82</v>
      </c>
      <c r="B83" s="44" t="s">
        <v>76</v>
      </c>
      <c r="C83" s="13"/>
      <c r="D83" s="14"/>
      <c r="E83" s="14" t="s">
        <v>230</v>
      </c>
      <c r="F83" s="14"/>
      <c r="G83" s="14"/>
      <c r="H83" s="14"/>
      <c r="I83" s="14"/>
      <c r="J83" s="14" t="s">
        <v>9</v>
      </c>
      <c r="K83" s="14" t="s">
        <v>230</v>
      </c>
      <c r="L83" s="14" t="s">
        <v>230</v>
      </c>
      <c r="M83" s="14"/>
      <c r="N83" s="14" t="s">
        <v>230</v>
      </c>
      <c r="O83" s="14"/>
      <c r="P83" s="14"/>
      <c r="Q83" s="14"/>
      <c r="R83" s="14"/>
    </row>
    <row r="84" spans="1:18" s="3" customFormat="1" ht="15" customHeight="1" x14ac:dyDescent="0.2">
      <c r="A84" s="16">
        <v>83</v>
      </c>
      <c r="B84" s="44" t="s">
        <v>77</v>
      </c>
      <c r="C84" s="13"/>
      <c r="D84" s="14" t="s">
        <v>9</v>
      </c>
      <c r="E84" s="14" t="s">
        <v>230</v>
      </c>
      <c r="F84" s="14" t="s">
        <v>230</v>
      </c>
      <c r="G84" s="14" t="s">
        <v>230</v>
      </c>
      <c r="H84" s="14" t="s">
        <v>230</v>
      </c>
      <c r="I84" s="14"/>
      <c r="J84" s="14" t="s">
        <v>230</v>
      </c>
      <c r="K84" s="14" t="s">
        <v>230</v>
      </c>
      <c r="L84" s="14" t="s">
        <v>230</v>
      </c>
      <c r="M84" s="14" t="s">
        <v>9</v>
      </c>
      <c r="N84" s="14" t="s">
        <v>230</v>
      </c>
      <c r="O84" s="14" t="s">
        <v>230</v>
      </c>
      <c r="P84" s="14" t="s">
        <v>230</v>
      </c>
      <c r="Q84" s="14" t="s">
        <v>230</v>
      </c>
      <c r="R84" s="14" t="s">
        <v>230</v>
      </c>
    </row>
    <row r="85" spans="1:18" s="3" customFormat="1" ht="15" customHeight="1" x14ac:dyDescent="0.2">
      <c r="A85" s="16">
        <v>84</v>
      </c>
      <c r="B85" s="44" t="s">
        <v>211</v>
      </c>
      <c r="C85" s="13"/>
      <c r="D85" s="14" t="s">
        <v>230</v>
      </c>
      <c r="E85" s="14" t="s">
        <v>230</v>
      </c>
      <c r="F85" s="14" t="s">
        <v>9</v>
      </c>
      <c r="G85" s="14" t="s">
        <v>9</v>
      </c>
      <c r="H85" s="14" t="s">
        <v>230</v>
      </c>
      <c r="I85" s="14"/>
      <c r="J85" s="14" t="s">
        <v>230</v>
      </c>
      <c r="K85" s="14" t="s">
        <v>230</v>
      </c>
      <c r="L85" s="14" t="s">
        <v>230</v>
      </c>
      <c r="M85" s="14" t="s">
        <v>9</v>
      </c>
      <c r="N85" s="14" t="s">
        <v>230</v>
      </c>
      <c r="O85" s="14" t="s">
        <v>9</v>
      </c>
      <c r="P85" s="14" t="s">
        <v>230</v>
      </c>
      <c r="Q85" s="14" t="s">
        <v>230</v>
      </c>
      <c r="R85" s="14" t="s">
        <v>230</v>
      </c>
    </row>
    <row r="86" spans="1:18" s="3" customFormat="1" ht="15" customHeight="1" x14ac:dyDescent="0.2">
      <c r="A86" s="16">
        <v>85</v>
      </c>
      <c r="B86" s="44" t="s">
        <v>78</v>
      </c>
      <c r="C86" s="13"/>
      <c r="D86" s="14" t="s">
        <v>9</v>
      </c>
      <c r="E86" s="14" t="s">
        <v>230</v>
      </c>
      <c r="F86" s="14" t="s">
        <v>9</v>
      </c>
      <c r="G86" s="14" t="s">
        <v>9</v>
      </c>
      <c r="H86" s="14" t="s">
        <v>9</v>
      </c>
      <c r="I86" s="14"/>
      <c r="J86" s="14" t="s">
        <v>9</v>
      </c>
      <c r="K86" s="14" t="s">
        <v>9</v>
      </c>
      <c r="L86" s="14" t="s">
        <v>9</v>
      </c>
      <c r="M86" s="14" t="s">
        <v>9</v>
      </c>
      <c r="N86" s="14" t="s">
        <v>9</v>
      </c>
      <c r="O86" s="14" t="s">
        <v>9</v>
      </c>
      <c r="P86" s="14" t="s">
        <v>9</v>
      </c>
      <c r="Q86" s="14" t="s">
        <v>9</v>
      </c>
      <c r="R86" s="14" t="s">
        <v>9</v>
      </c>
    </row>
    <row r="87" spans="1:18" s="3" customFormat="1" ht="15" customHeight="1" x14ac:dyDescent="0.2">
      <c r="A87" s="16">
        <v>86</v>
      </c>
      <c r="B87" s="44" t="s">
        <v>79</v>
      </c>
      <c r="C87" s="13"/>
      <c r="D87" s="14" t="s">
        <v>230</v>
      </c>
      <c r="E87" s="14" t="s">
        <v>230</v>
      </c>
      <c r="F87" s="14" t="s">
        <v>230</v>
      </c>
      <c r="G87" s="14" t="s">
        <v>9</v>
      </c>
      <c r="H87" s="14" t="s">
        <v>230</v>
      </c>
      <c r="I87" s="14"/>
      <c r="J87" s="14" t="s">
        <v>230</v>
      </c>
      <c r="K87" s="14" t="s">
        <v>9</v>
      </c>
      <c r="L87" s="14" t="s">
        <v>9</v>
      </c>
      <c r="M87" s="14" t="s">
        <v>230</v>
      </c>
      <c r="N87" s="14" t="s">
        <v>230</v>
      </c>
      <c r="O87" s="14" t="s">
        <v>9</v>
      </c>
      <c r="P87" s="14" t="s">
        <v>230</v>
      </c>
      <c r="Q87" s="14" t="s">
        <v>230</v>
      </c>
      <c r="R87" s="14" t="s">
        <v>230</v>
      </c>
    </row>
    <row r="88" spans="1:18" s="3" customFormat="1" ht="15" customHeight="1" x14ac:dyDescent="0.2">
      <c r="A88" s="16">
        <v>87</v>
      </c>
      <c r="B88" s="44" t="s">
        <v>212</v>
      </c>
      <c r="C88" s="13"/>
      <c r="D88" s="14" t="s">
        <v>230</v>
      </c>
      <c r="E88" s="14" t="s">
        <v>230</v>
      </c>
      <c r="F88" s="14" t="s">
        <v>230</v>
      </c>
      <c r="G88" s="14" t="s">
        <v>230</v>
      </c>
      <c r="H88" s="14" t="s">
        <v>230</v>
      </c>
      <c r="I88" s="14"/>
      <c r="J88" s="14" t="s">
        <v>230</v>
      </c>
      <c r="K88" s="14" t="s">
        <v>230</v>
      </c>
      <c r="L88" s="14" t="s">
        <v>230</v>
      </c>
      <c r="M88" s="14" t="s">
        <v>9</v>
      </c>
      <c r="N88" s="14" t="s">
        <v>230</v>
      </c>
      <c r="O88" s="14" t="s">
        <v>9</v>
      </c>
      <c r="P88" s="14" t="s">
        <v>230</v>
      </c>
      <c r="Q88" s="14" t="s">
        <v>230</v>
      </c>
      <c r="R88" s="14" t="s">
        <v>230</v>
      </c>
    </row>
    <row r="89" spans="1:18" s="3" customFormat="1" ht="23.1" customHeight="1" x14ac:dyDescent="0.2">
      <c r="A89" s="16">
        <v>88</v>
      </c>
      <c r="B89" s="45" t="s">
        <v>213</v>
      </c>
      <c r="C89" s="13"/>
      <c r="D89" s="14" t="s">
        <v>9</v>
      </c>
      <c r="E89" s="14" t="s">
        <v>230</v>
      </c>
      <c r="F89" s="14" t="s">
        <v>230</v>
      </c>
      <c r="G89" s="14" t="s">
        <v>9</v>
      </c>
      <c r="H89" s="14" t="s">
        <v>230</v>
      </c>
      <c r="I89" s="14"/>
      <c r="J89" s="14" t="s">
        <v>9</v>
      </c>
      <c r="K89" s="14" t="s">
        <v>230</v>
      </c>
      <c r="L89" s="14" t="s">
        <v>230</v>
      </c>
      <c r="M89" s="14" t="s">
        <v>9</v>
      </c>
      <c r="N89" s="14" t="s">
        <v>230</v>
      </c>
      <c r="O89" s="14" t="s">
        <v>9</v>
      </c>
      <c r="P89" s="14" t="s">
        <v>230</v>
      </c>
      <c r="Q89" s="14" t="s">
        <v>9</v>
      </c>
      <c r="R89" s="14" t="s">
        <v>9</v>
      </c>
    </row>
    <row r="90" spans="1:18" s="3" customFormat="1" ht="23.1" customHeight="1" x14ac:dyDescent="0.2">
      <c r="A90" s="16">
        <v>89</v>
      </c>
      <c r="B90" s="44" t="s">
        <v>80</v>
      </c>
      <c r="C90" s="13"/>
      <c r="D90" s="14"/>
      <c r="E90" s="14"/>
      <c r="F90" s="14"/>
      <c r="G90" s="14" t="s">
        <v>9</v>
      </c>
      <c r="H90" s="14"/>
      <c r="I90" s="14"/>
      <c r="J90" s="14"/>
      <c r="K90" s="14"/>
      <c r="L90" s="14"/>
      <c r="M90" s="14" t="s">
        <v>230</v>
      </c>
      <c r="N90" s="14"/>
      <c r="O90" s="14"/>
      <c r="P90" s="14"/>
      <c r="Q90" s="14"/>
      <c r="R90" s="14"/>
    </row>
    <row r="91" spans="1:18" s="3" customFormat="1" ht="15" customHeight="1" x14ac:dyDescent="0.2">
      <c r="A91" s="16">
        <v>90</v>
      </c>
      <c r="B91" s="44" t="s">
        <v>81</v>
      </c>
      <c r="C91" s="13"/>
      <c r="D91" s="14" t="s">
        <v>230</v>
      </c>
      <c r="E91" s="14" t="s">
        <v>9</v>
      </c>
      <c r="F91" s="14" t="s">
        <v>230</v>
      </c>
      <c r="G91" s="14" t="s">
        <v>9</v>
      </c>
      <c r="H91" s="14" t="s">
        <v>230</v>
      </c>
      <c r="I91" s="14"/>
      <c r="J91" s="14" t="s">
        <v>9</v>
      </c>
      <c r="K91" s="14" t="s">
        <v>9</v>
      </c>
      <c r="L91" s="14" t="s">
        <v>9</v>
      </c>
      <c r="M91" s="14" t="s">
        <v>9</v>
      </c>
      <c r="N91" s="14" t="s">
        <v>230</v>
      </c>
      <c r="O91" s="14" t="s">
        <v>230</v>
      </c>
      <c r="P91" s="14" t="s">
        <v>9</v>
      </c>
      <c r="Q91" s="14" t="s">
        <v>9</v>
      </c>
      <c r="R91" s="14" t="s">
        <v>230</v>
      </c>
    </row>
    <row r="92" spans="1:18" s="3" customFormat="1" ht="15" customHeight="1" x14ac:dyDescent="0.2">
      <c r="A92" s="16">
        <v>91</v>
      </c>
      <c r="B92" s="44" t="s">
        <v>82</v>
      </c>
      <c r="C92" s="13"/>
      <c r="D92" s="14" t="s">
        <v>9</v>
      </c>
      <c r="E92" s="14" t="s">
        <v>9</v>
      </c>
      <c r="F92" s="14" t="s">
        <v>9</v>
      </c>
      <c r="G92" s="14" t="s">
        <v>9</v>
      </c>
      <c r="H92" s="14" t="s">
        <v>230</v>
      </c>
      <c r="I92" s="14"/>
      <c r="J92" s="14" t="s">
        <v>9</v>
      </c>
      <c r="K92" s="14" t="s">
        <v>9</v>
      </c>
      <c r="L92" s="14" t="s">
        <v>9</v>
      </c>
      <c r="M92" s="14" t="s">
        <v>9</v>
      </c>
      <c r="N92" s="14" t="s">
        <v>9</v>
      </c>
      <c r="O92" s="14" t="s">
        <v>9</v>
      </c>
      <c r="P92" s="14" t="s">
        <v>9</v>
      </c>
      <c r="Q92" s="14" t="s">
        <v>9</v>
      </c>
      <c r="R92" s="14" t="s">
        <v>9</v>
      </c>
    </row>
    <row r="93" spans="1:18" s="3" customFormat="1" ht="23.1" customHeight="1" x14ac:dyDescent="0.2">
      <c r="A93" s="16">
        <v>92</v>
      </c>
      <c r="B93" s="44" t="s">
        <v>214</v>
      </c>
      <c r="C93" s="13"/>
      <c r="D93" s="14" t="s">
        <v>230</v>
      </c>
      <c r="E93" s="14" t="s">
        <v>230</v>
      </c>
      <c r="F93" s="14" t="s">
        <v>230</v>
      </c>
      <c r="G93" s="14" t="s">
        <v>9</v>
      </c>
      <c r="H93" s="14" t="s">
        <v>230</v>
      </c>
      <c r="I93" s="14"/>
      <c r="J93" s="14" t="s">
        <v>230</v>
      </c>
      <c r="K93" s="14" t="s">
        <v>9</v>
      </c>
      <c r="L93" s="14" t="s">
        <v>9</v>
      </c>
      <c r="M93" s="14" t="s">
        <v>9</v>
      </c>
      <c r="N93" s="14" t="s">
        <v>9</v>
      </c>
      <c r="O93" s="14" t="s">
        <v>230</v>
      </c>
      <c r="P93" s="14" t="s">
        <v>230</v>
      </c>
      <c r="Q93" s="14" t="s">
        <v>9</v>
      </c>
      <c r="R93" s="14" t="s">
        <v>230</v>
      </c>
    </row>
    <row r="94" spans="1:18" s="3" customFormat="1" ht="15" customHeight="1" x14ac:dyDescent="0.2">
      <c r="A94" s="16">
        <v>93</v>
      </c>
      <c r="B94" s="44" t="s">
        <v>83</v>
      </c>
      <c r="C94" s="13"/>
      <c r="D94" s="14" t="s">
        <v>230</v>
      </c>
      <c r="E94" s="14" t="s">
        <v>230</v>
      </c>
      <c r="F94" s="14" t="s">
        <v>230</v>
      </c>
      <c r="G94" s="14" t="s">
        <v>9</v>
      </c>
      <c r="H94" s="14" t="s">
        <v>230</v>
      </c>
      <c r="I94" s="14"/>
      <c r="J94" s="14" t="s">
        <v>230</v>
      </c>
      <c r="K94" s="14" t="s">
        <v>230</v>
      </c>
      <c r="L94" s="14" t="s">
        <v>230</v>
      </c>
      <c r="M94" s="14" t="s">
        <v>230</v>
      </c>
      <c r="N94" s="14" t="s">
        <v>230</v>
      </c>
      <c r="O94" s="14" t="s">
        <v>9</v>
      </c>
      <c r="P94" s="14" t="s">
        <v>230</v>
      </c>
      <c r="Q94" s="14" t="s">
        <v>230</v>
      </c>
      <c r="R94" s="14" t="s">
        <v>9</v>
      </c>
    </row>
    <row r="95" spans="1:18" s="3" customFormat="1" ht="15" customHeight="1" x14ac:dyDescent="0.2">
      <c r="A95" s="16">
        <v>94</v>
      </c>
      <c r="B95" s="44" t="s">
        <v>84</v>
      </c>
      <c r="C95" s="13"/>
      <c r="D95" s="14"/>
      <c r="E95" s="14"/>
      <c r="F95" s="14"/>
      <c r="G95" s="14" t="s">
        <v>230</v>
      </c>
      <c r="H95" s="14"/>
      <c r="I95" s="14"/>
      <c r="J95" s="14"/>
      <c r="K95" s="14"/>
      <c r="L95" s="14"/>
      <c r="M95" s="14" t="s">
        <v>9</v>
      </c>
      <c r="N95" s="14"/>
      <c r="O95" s="14"/>
      <c r="P95" s="14"/>
      <c r="Q95" s="14"/>
      <c r="R95" s="14"/>
    </row>
    <row r="96" spans="1:18" s="3" customFormat="1" ht="15" customHeight="1" x14ac:dyDescent="0.2">
      <c r="A96" s="16">
        <v>95</v>
      </c>
      <c r="B96" s="44" t="s">
        <v>215</v>
      </c>
      <c r="C96" s="13"/>
      <c r="D96" s="14" t="s">
        <v>9</v>
      </c>
      <c r="E96" s="14" t="s">
        <v>230</v>
      </c>
      <c r="F96" s="14" t="s">
        <v>9</v>
      </c>
      <c r="G96" s="14" t="s">
        <v>9</v>
      </c>
      <c r="H96" s="14" t="s">
        <v>230</v>
      </c>
      <c r="I96" s="14"/>
      <c r="J96" s="14" t="s">
        <v>9</v>
      </c>
      <c r="K96" s="14" t="s">
        <v>9</v>
      </c>
      <c r="L96" s="14" t="s">
        <v>9</v>
      </c>
      <c r="M96" s="14" t="s">
        <v>230</v>
      </c>
      <c r="N96" s="14" t="s">
        <v>9</v>
      </c>
      <c r="O96" s="14"/>
      <c r="P96" s="14" t="s">
        <v>9</v>
      </c>
      <c r="Q96" s="14" t="s">
        <v>9</v>
      </c>
      <c r="R96" s="14" t="s">
        <v>9</v>
      </c>
    </row>
    <row r="97" spans="1:18" s="3" customFormat="1" ht="23.1" customHeight="1" x14ac:dyDescent="0.2">
      <c r="A97" s="16">
        <v>96</v>
      </c>
      <c r="B97" s="44" t="s">
        <v>216</v>
      </c>
      <c r="C97" s="13"/>
      <c r="D97" s="14" t="s">
        <v>9</v>
      </c>
      <c r="E97" s="14" t="s">
        <v>9</v>
      </c>
      <c r="F97" s="14"/>
      <c r="G97" s="14" t="s">
        <v>9</v>
      </c>
      <c r="H97" s="14" t="s">
        <v>9</v>
      </c>
      <c r="I97" s="14"/>
      <c r="J97" s="14" t="s">
        <v>9</v>
      </c>
      <c r="K97" s="14" t="s">
        <v>9</v>
      </c>
      <c r="L97" s="14" t="s">
        <v>9</v>
      </c>
      <c r="M97" s="14" t="s">
        <v>230</v>
      </c>
      <c r="N97" s="14"/>
      <c r="O97" s="14" t="s">
        <v>9</v>
      </c>
      <c r="P97" s="14"/>
      <c r="Q97" s="14" t="s">
        <v>9</v>
      </c>
      <c r="R97" s="14"/>
    </row>
    <row r="98" spans="1:18" s="3" customFormat="1" ht="15" customHeight="1" x14ac:dyDescent="0.2">
      <c r="A98" s="16">
        <v>97</v>
      </c>
      <c r="B98" s="44" t="s">
        <v>85</v>
      </c>
      <c r="C98" s="13"/>
      <c r="D98" s="14" t="s">
        <v>230</v>
      </c>
      <c r="E98" s="14" t="s">
        <v>9</v>
      </c>
      <c r="F98" s="14" t="s">
        <v>9</v>
      </c>
      <c r="G98" s="14" t="s">
        <v>9</v>
      </c>
      <c r="H98" s="14" t="s">
        <v>230</v>
      </c>
      <c r="I98" s="14"/>
      <c r="J98" s="14" t="s">
        <v>9</v>
      </c>
      <c r="K98" s="14" t="s">
        <v>9</v>
      </c>
      <c r="L98" s="14" t="s">
        <v>9</v>
      </c>
      <c r="M98" s="14" t="s">
        <v>230</v>
      </c>
      <c r="N98" s="14" t="s">
        <v>9</v>
      </c>
      <c r="O98" s="14" t="s">
        <v>9</v>
      </c>
      <c r="P98" s="14" t="s">
        <v>230</v>
      </c>
      <c r="Q98" s="14" t="s">
        <v>9</v>
      </c>
      <c r="R98" s="14" t="s">
        <v>230</v>
      </c>
    </row>
    <row r="99" spans="1:18" s="3" customFormat="1" ht="15" customHeight="1" x14ac:dyDescent="0.2">
      <c r="A99" s="16">
        <v>98</v>
      </c>
      <c r="B99" s="44" t="s">
        <v>86</v>
      </c>
      <c r="C99" s="13"/>
      <c r="D99" s="14" t="s">
        <v>9</v>
      </c>
      <c r="E99" s="14" t="s">
        <v>230</v>
      </c>
      <c r="F99" s="14" t="s">
        <v>9</v>
      </c>
      <c r="G99" s="14" t="s">
        <v>9</v>
      </c>
      <c r="H99" s="14" t="s">
        <v>230</v>
      </c>
      <c r="I99" s="14"/>
      <c r="J99" s="14" t="s">
        <v>9</v>
      </c>
      <c r="K99" s="14" t="s">
        <v>9</v>
      </c>
      <c r="L99" s="14" t="s">
        <v>9</v>
      </c>
      <c r="M99" s="14" t="s">
        <v>230</v>
      </c>
      <c r="N99" s="14" t="s">
        <v>9</v>
      </c>
      <c r="O99" s="14" t="s">
        <v>9</v>
      </c>
      <c r="P99" s="14" t="s">
        <v>9</v>
      </c>
      <c r="Q99" s="14" t="s">
        <v>230</v>
      </c>
      <c r="R99" s="14" t="s">
        <v>9</v>
      </c>
    </row>
    <row r="100" spans="1:18" s="3" customFormat="1" ht="15" customHeight="1" x14ac:dyDescent="0.2">
      <c r="A100" s="16">
        <v>99</v>
      </c>
      <c r="B100" s="44" t="s">
        <v>87</v>
      </c>
      <c r="C100" s="13"/>
      <c r="D100" s="14" t="s">
        <v>230</v>
      </c>
      <c r="E100" s="14" t="s">
        <v>230</v>
      </c>
      <c r="F100" s="14" t="s">
        <v>230</v>
      </c>
      <c r="G100" s="14" t="s">
        <v>230</v>
      </c>
      <c r="H100" s="14" t="s">
        <v>230</v>
      </c>
      <c r="I100" s="14"/>
      <c r="J100" s="14" t="s">
        <v>230</v>
      </c>
      <c r="K100" s="14" t="s">
        <v>9</v>
      </c>
      <c r="L100" s="14" t="s">
        <v>230</v>
      </c>
      <c r="M100" s="14" t="s">
        <v>230</v>
      </c>
      <c r="N100" s="14" t="s">
        <v>230</v>
      </c>
      <c r="O100" s="14"/>
      <c r="P100" s="14" t="s">
        <v>230</v>
      </c>
      <c r="Q100" s="14" t="s">
        <v>230</v>
      </c>
      <c r="R100" s="14" t="s">
        <v>230</v>
      </c>
    </row>
    <row r="101" spans="1:18" s="3" customFormat="1" ht="23.1" customHeight="1" x14ac:dyDescent="0.2">
      <c r="A101" s="16">
        <v>100</v>
      </c>
      <c r="B101" s="44" t="s">
        <v>217</v>
      </c>
      <c r="C101" s="13"/>
      <c r="D101" s="14" t="s">
        <v>230</v>
      </c>
      <c r="E101" s="14" t="s">
        <v>9</v>
      </c>
      <c r="F101" s="14" t="s">
        <v>9</v>
      </c>
      <c r="G101" s="14"/>
      <c r="H101" s="14" t="s">
        <v>230</v>
      </c>
      <c r="I101" s="14"/>
      <c r="J101" s="14" t="s">
        <v>9</v>
      </c>
      <c r="K101" s="14" t="s">
        <v>9</v>
      </c>
      <c r="L101" s="14" t="s">
        <v>9</v>
      </c>
      <c r="M101" s="14" t="s">
        <v>230</v>
      </c>
      <c r="N101" s="14" t="s">
        <v>230</v>
      </c>
      <c r="O101" s="14" t="s">
        <v>9</v>
      </c>
      <c r="P101" s="14" t="s">
        <v>230</v>
      </c>
      <c r="Q101" s="14" t="s">
        <v>230</v>
      </c>
      <c r="R101" s="14" t="s">
        <v>230</v>
      </c>
    </row>
    <row r="102" spans="1:18" s="3" customFormat="1" ht="15" customHeight="1" x14ac:dyDescent="0.2">
      <c r="A102" s="16">
        <v>101</v>
      </c>
      <c r="B102" s="44" t="s">
        <v>88</v>
      </c>
      <c r="C102" s="13"/>
      <c r="D102" s="14" t="s">
        <v>9</v>
      </c>
      <c r="E102" s="14" t="s">
        <v>230</v>
      </c>
      <c r="F102" s="14" t="s">
        <v>9</v>
      </c>
      <c r="G102" s="14"/>
      <c r="H102" s="14" t="s">
        <v>9</v>
      </c>
      <c r="I102" s="14"/>
      <c r="J102" s="14" t="s">
        <v>230</v>
      </c>
      <c r="K102" s="14" t="s">
        <v>9</v>
      </c>
      <c r="L102" s="14" t="s">
        <v>9</v>
      </c>
      <c r="M102" s="14"/>
      <c r="N102" s="14" t="s">
        <v>9</v>
      </c>
      <c r="O102" s="14" t="s">
        <v>9</v>
      </c>
      <c r="P102" s="14" t="s">
        <v>9</v>
      </c>
      <c r="Q102" s="14" t="s">
        <v>9</v>
      </c>
      <c r="R102" s="14" t="s">
        <v>230</v>
      </c>
    </row>
    <row r="103" spans="1:18" s="3" customFormat="1" ht="15" customHeight="1" x14ac:dyDescent="0.2">
      <c r="A103" s="16">
        <v>102</v>
      </c>
      <c r="B103" s="44" t="s">
        <v>89</v>
      </c>
      <c r="C103" s="13"/>
      <c r="D103" s="14" t="s">
        <v>230</v>
      </c>
      <c r="E103" s="14" t="s">
        <v>230</v>
      </c>
      <c r="F103" s="14" t="s">
        <v>230</v>
      </c>
      <c r="G103" s="14" t="s">
        <v>230</v>
      </c>
      <c r="H103" s="14" t="s">
        <v>230</v>
      </c>
      <c r="I103" s="14"/>
      <c r="J103" s="14" t="s">
        <v>230</v>
      </c>
      <c r="K103" s="14" t="s">
        <v>230</v>
      </c>
      <c r="L103" s="14" t="s">
        <v>230</v>
      </c>
      <c r="M103" s="14" t="s">
        <v>9</v>
      </c>
      <c r="N103" s="14" t="s">
        <v>9</v>
      </c>
      <c r="O103" s="14" t="s">
        <v>230</v>
      </c>
      <c r="P103" s="14" t="s">
        <v>230</v>
      </c>
      <c r="Q103" s="14" t="s">
        <v>230</v>
      </c>
      <c r="R103" s="14" t="s">
        <v>230</v>
      </c>
    </row>
    <row r="104" spans="1:18" s="3" customFormat="1" ht="15" customHeight="1" x14ac:dyDescent="0.2">
      <c r="A104" s="16">
        <v>103</v>
      </c>
      <c r="B104" s="44" t="s">
        <v>218</v>
      </c>
      <c r="C104" s="13"/>
      <c r="D104" s="14" t="s">
        <v>9</v>
      </c>
      <c r="E104" s="14" t="s">
        <v>230</v>
      </c>
      <c r="F104" s="14" t="s">
        <v>9</v>
      </c>
      <c r="G104" s="14" t="s">
        <v>9</v>
      </c>
      <c r="H104" s="14" t="s">
        <v>9</v>
      </c>
      <c r="I104" s="14"/>
      <c r="J104" s="14" t="s">
        <v>230</v>
      </c>
      <c r="K104" s="14" t="s">
        <v>9</v>
      </c>
      <c r="L104" s="14" t="s">
        <v>9</v>
      </c>
      <c r="M104" s="14" t="s">
        <v>9</v>
      </c>
      <c r="N104" s="14" t="s">
        <v>9</v>
      </c>
      <c r="O104" s="14" t="s">
        <v>9</v>
      </c>
      <c r="P104" s="14" t="s">
        <v>230</v>
      </c>
      <c r="Q104" s="14" t="s">
        <v>230</v>
      </c>
      <c r="R104" s="14" t="s">
        <v>230</v>
      </c>
    </row>
    <row r="105" spans="1:18" s="3" customFormat="1" ht="23.1" customHeight="1" x14ac:dyDescent="0.2">
      <c r="A105" s="16">
        <v>104</v>
      </c>
      <c r="B105" s="44" t="s">
        <v>90</v>
      </c>
      <c r="C105" s="13"/>
      <c r="D105" s="14" t="s">
        <v>9</v>
      </c>
      <c r="E105" s="14" t="s">
        <v>9</v>
      </c>
      <c r="F105" s="14" t="s">
        <v>9</v>
      </c>
      <c r="G105" s="14" t="s">
        <v>9</v>
      </c>
      <c r="H105" s="14" t="s">
        <v>230</v>
      </c>
      <c r="I105" s="14"/>
      <c r="J105" s="14" t="s">
        <v>9</v>
      </c>
      <c r="K105" s="14" t="s">
        <v>230</v>
      </c>
      <c r="L105" s="14" t="s">
        <v>230</v>
      </c>
      <c r="M105" s="14" t="s">
        <v>9</v>
      </c>
      <c r="N105" s="14" t="s">
        <v>230</v>
      </c>
      <c r="O105" s="14" t="s">
        <v>9</v>
      </c>
      <c r="P105" s="14" t="s">
        <v>9</v>
      </c>
      <c r="Q105" s="14" t="s">
        <v>9</v>
      </c>
      <c r="R105" s="14" t="s">
        <v>9</v>
      </c>
    </row>
    <row r="106" spans="1:18" s="3" customFormat="1" ht="15" customHeight="1" x14ac:dyDescent="0.2">
      <c r="A106" s="16">
        <v>105</v>
      </c>
      <c r="B106" s="44" t="s">
        <v>91</v>
      </c>
      <c r="C106" s="13"/>
      <c r="D106" s="14" t="s">
        <v>9</v>
      </c>
      <c r="E106" s="14" t="s">
        <v>230</v>
      </c>
      <c r="F106" s="14" t="s">
        <v>230</v>
      </c>
      <c r="G106" s="14" t="s">
        <v>230</v>
      </c>
      <c r="H106" s="14" t="s">
        <v>230</v>
      </c>
      <c r="I106" s="14"/>
      <c r="J106" s="14" t="s">
        <v>230</v>
      </c>
      <c r="K106" s="14" t="s">
        <v>230</v>
      </c>
      <c r="L106" s="14" t="s">
        <v>230</v>
      </c>
      <c r="M106" s="14" t="s">
        <v>230</v>
      </c>
      <c r="N106" s="14" t="s">
        <v>9</v>
      </c>
      <c r="O106" s="14" t="s">
        <v>9</v>
      </c>
      <c r="P106" s="14" t="s">
        <v>230</v>
      </c>
      <c r="Q106" s="14" t="s">
        <v>230</v>
      </c>
      <c r="R106" s="14" t="s">
        <v>230</v>
      </c>
    </row>
    <row r="107" spans="1:18" s="3" customFormat="1" ht="15" customHeight="1" x14ac:dyDescent="0.2">
      <c r="A107" s="16">
        <v>106</v>
      </c>
      <c r="B107" s="44" t="s">
        <v>92</v>
      </c>
      <c r="C107" s="13"/>
      <c r="D107" s="14" t="s">
        <v>230</v>
      </c>
      <c r="E107" s="14" t="s">
        <v>230</v>
      </c>
      <c r="F107" s="14" t="s">
        <v>230</v>
      </c>
      <c r="G107" s="14" t="s">
        <v>230</v>
      </c>
      <c r="H107" s="14" t="s">
        <v>230</v>
      </c>
      <c r="I107" s="14"/>
      <c r="J107" s="14" t="s">
        <v>230</v>
      </c>
      <c r="K107" s="14" t="s">
        <v>230</v>
      </c>
      <c r="L107" s="14" t="s">
        <v>230</v>
      </c>
      <c r="M107" s="14" t="s">
        <v>230</v>
      </c>
      <c r="N107" s="14" t="s">
        <v>230</v>
      </c>
      <c r="O107" s="14" t="s">
        <v>9</v>
      </c>
      <c r="P107" s="14" t="s">
        <v>230</v>
      </c>
      <c r="Q107" s="14" t="s">
        <v>230</v>
      </c>
      <c r="R107" s="14" t="s">
        <v>230</v>
      </c>
    </row>
    <row r="108" spans="1:18" s="3" customFormat="1" ht="15" customHeight="1" x14ac:dyDescent="0.2">
      <c r="A108" s="16">
        <v>107</v>
      </c>
      <c r="B108" s="44" t="s">
        <v>93</v>
      </c>
      <c r="C108" s="13"/>
      <c r="D108" s="14"/>
      <c r="E108" s="14" t="s">
        <v>230</v>
      </c>
      <c r="F108" s="14"/>
      <c r="G108" s="14" t="s">
        <v>9</v>
      </c>
      <c r="H108" s="14"/>
      <c r="I108" s="14"/>
      <c r="J108" s="14" t="s">
        <v>230</v>
      </c>
      <c r="K108" s="14"/>
      <c r="L108" s="14"/>
      <c r="M108" s="14" t="s">
        <v>230</v>
      </c>
      <c r="N108" s="14" t="s">
        <v>9</v>
      </c>
      <c r="O108" s="14" t="s">
        <v>230</v>
      </c>
      <c r="P108" s="14"/>
      <c r="Q108" s="14"/>
      <c r="R108" s="14"/>
    </row>
    <row r="109" spans="1:18" s="3" customFormat="1" ht="23.1" customHeight="1" x14ac:dyDescent="0.2">
      <c r="A109" s="16">
        <v>108</v>
      </c>
      <c r="B109" s="44" t="s">
        <v>219</v>
      </c>
      <c r="C109" s="13"/>
      <c r="D109" s="14"/>
      <c r="E109" s="14" t="s">
        <v>230</v>
      </c>
      <c r="F109" s="14"/>
      <c r="G109" s="14" t="s">
        <v>9</v>
      </c>
      <c r="H109" s="14"/>
      <c r="I109" s="14"/>
      <c r="J109" s="14" t="s">
        <v>9</v>
      </c>
      <c r="K109" s="14"/>
      <c r="L109" s="14"/>
      <c r="M109" s="14" t="s">
        <v>9</v>
      </c>
      <c r="N109" s="14" t="s">
        <v>230</v>
      </c>
      <c r="O109" s="14" t="s">
        <v>230</v>
      </c>
      <c r="P109" s="14"/>
      <c r="Q109" s="14"/>
      <c r="R109" s="14"/>
    </row>
    <row r="110" spans="1:18" s="3" customFormat="1" ht="15" customHeight="1" x14ac:dyDescent="0.2">
      <c r="A110" s="16">
        <v>109</v>
      </c>
      <c r="B110" s="44" t="s">
        <v>94</v>
      </c>
      <c r="C110" s="13"/>
      <c r="D110" s="14"/>
      <c r="E110" s="14" t="s">
        <v>230</v>
      </c>
      <c r="F110" s="14"/>
      <c r="G110" s="14" t="s">
        <v>230</v>
      </c>
      <c r="H110" s="14"/>
      <c r="I110" s="14"/>
      <c r="J110" s="14" t="s">
        <v>230</v>
      </c>
      <c r="K110" s="14"/>
      <c r="L110" s="14"/>
      <c r="M110" s="14"/>
      <c r="N110" s="14" t="s">
        <v>9</v>
      </c>
      <c r="O110" s="14" t="s">
        <v>230</v>
      </c>
      <c r="P110" s="14"/>
      <c r="Q110" s="14"/>
      <c r="R110" s="14"/>
    </row>
    <row r="111" spans="1:18" s="3" customFormat="1" ht="15" customHeight="1" x14ac:dyDescent="0.2">
      <c r="A111" s="16">
        <v>110</v>
      </c>
      <c r="B111" s="44" t="s">
        <v>95</v>
      </c>
      <c r="C111" s="13"/>
      <c r="D111" s="14"/>
      <c r="E111" s="14" t="s">
        <v>9</v>
      </c>
      <c r="F111" s="14"/>
      <c r="G111" s="14" t="s">
        <v>9</v>
      </c>
      <c r="H111" s="14"/>
      <c r="I111" s="14"/>
      <c r="J111" s="14" t="s">
        <v>9</v>
      </c>
      <c r="K111" s="14"/>
      <c r="L111" s="14"/>
      <c r="M111" s="14" t="s">
        <v>9</v>
      </c>
      <c r="N111" s="14" t="s">
        <v>9</v>
      </c>
      <c r="O111" s="14" t="s">
        <v>9</v>
      </c>
      <c r="P111" s="14"/>
      <c r="Q111" s="14"/>
      <c r="R111" s="14"/>
    </row>
    <row r="112" spans="1:18" s="3" customFormat="1" ht="15" customHeight="1" x14ac:dyDescent="0.2">
      <c r="A112" s="16">
        <v>111</v>
      </c>
      <c r="B112" s="44" t="s">
        <v>96</v>
      </c>
      <c r="C112" s="13"/>
      <c r="D112" s="14"/>
      <c r="E112" s="14" t="s">
        <v>230</v>
      </c>
      <c r="F112" s="14"/>
      <c r="G112" s="14" t="s">
        <v>230</v>
      </c>
      <c r="H112" s="14"/>
      <c r="I112" s="14"/>
      <c r="J112" s="14" t="s">
        <v>230</v>
      </c>
      <c r="K112" s="14"/>
      <c r="L112" s="14"/>
      <c r="M112" s="14" t="s">
        <v>230</v>
      </c>
      <c r="N112" s="14" t="s">
        <v>230</v>
      </c>
      <c r="O112" s="14" t="s">
        <v>230</v>
      </c>
      <c r="P112" s="14"/>
      <c r="Q112" s="14"/>
      <c r="R112" s="14"/>
    </row>
    <row r="113" spans="1:18" s="3" customFormat="1" ht="15" customHeight="1" x14ac:dyDescent="0.2">
      <c r="A113" s="16">
        <v>112</v>
      </c>
      <c r="B113" s="44" t="s">
        <v>97</v>
      </c>
      <c r="C113" s="13"/>
      <c r="D113" s="14"/>
      <c r="E113" s="14" t="s">
        <v>230</v>
      </c>
      <c r="F113" s="14"/>
      <c r="G113" s="14" t="s">
        <v>9</v>
      </c>
      <c r="H113" s="14"/>
      <c r="I113" s="14"/>
      <c r="J113" s="14" t="s">
        <v>230</v>
      </c>
      <c r="K113" s="14"/>
      <c r="L113" s="14"/>
      <c r="M113" s="14" t="s">
        <v>9</v>
      </c>
      <c r="N113" s="14" t="s">
        <v>9</v>
      </c>
      <c r="O113" s="14" t="s">
        <v>9</v>
      </c>
      <c r="P113" s="14"/>
      <c r="Q113" s="14"/>
      <c r="R113" s="14"/>
    </row>
    <row r="114" spans="1:18" s="3" customFormat="1" ht="15" customHeight="1" x14ac:dyDescent="0.2">
      <c r="A114" s="16">
        <v>113</v>
      </c>
      <c r="B114" s="44" t="s">
        <v>98</v>
      </c>
      <c r="C114" s="13"/>
      <c r="D114" s="14"/>
      <c r="E114" s="14" t="s">
        <v>9</v>
      </c>
      <c r="F114" s="14"/>
      <c r="G114" s="14" t="s">
        <v>9</v>
      </c>
      <c r="H114" s="14"/>
      <c r="I114" s="14"/>
      <c r="J114" s="14" t="s">
        <v>9</v>
      </c>
      <c r="K114" s="14"/>
      <c r="L114" s="14"/>
      <c r="M114" s="14" t="s">
        <v>230</v>
      </c>
      <c r="N114" s="14" t="s">
        <v>230</v>
      </c>
      <c r="O114" s="14"/>
      <c r="P114" s="14"/>
      <c r="Q114" s="14"/>
      <c r="R114" s="14"/>
    </row>
    <row r="115" spans="1:18" s="3" customFormat="1" ht="15" customHeight="1" x14ac:dyDescent="0.2">
      <c r="A115" s="16">
        <v>114</v>
      </c>
      <c r="B115" s="44" t="s">
        <v>99</v>
      </c>
      <c r="C115" s="13"/>
      <c r="D115" s="14"/>
      <c r="E115" s="14" t="s">
        <v>230</v>
      </c>
      <c r="F115" s="14"/>
      <c r="G115" s="14" t="s">
        <v>230</v>
      </c>
      <c r="H115" s="14"/>
      <c r="I115" s="14"/>
      <c r="J115" s="14" t="s">
        <v>230</v>
      </c>
      <c r="K115" s="14"/>
      <c r="L115" s="14"/>
      <c r="M115" s="14" t="s">
        <v>230</v>
      </c>
      <c r="N115" s="14" t="s">
        <v>230</v>
      </c>
      <c r="O115" s="14" t="s">
        <v>230</v>
      </c>
      <c r="P115" s="14"/>
      <c r="Q115" s="14"/>
      <c r="R115" s="14"/>
    </row>
    <row r="116" spans="1:18" s="3" customFormat="1" ht="15" customHeight="1" x14ac:dyDescent="0.2">
      <c r="A116" s="16">
        <v>115</v>
      </c>
      <c r="B116" s="44" t="s">
        <v>100</v>
      </c>
      <c r="C116" s="13"/>
      <c r="D116" s="14"/>
      <c r="E116" s="14" t="s">
        <v>9</v>
      </c>
      <c r="F116" s="14"/>
      <c r="G116" s="14" t="s">
        <v>9</v>
      </c>
      <c r="H116" s="14" t="s">
        <v>9</v>
      </c>
      <c r="I116" s="14"/>
      <c r="J116" s="14" t="s">
        <v>9</v>
      </c>
      <c r="K116" s="14" t="s">
        <v>230</v>
      </c>
      <c r="L116" s="14" t="s">
        <v>230</v>
      </c>
      <c r="M116" s="14"/>
      <c r="N116" s="14"/>
      <c r="O116" s="14"/>
      <c r="P116" s="14" t="s">
        <v>230</v>
      </c>
      <c r="Q116" s="14"/>
      <c r="R116" s="14"/>
    </row>
    <row r="117" spans="1:18" s="3" customFormat="1" ht="15" customHeight="1" x14ac:dyDescent="0.2">
      <c r="A117" s="16">
        <v>116</v>
      </c>
      <c r="B117" s="44" t="s">
        <v>101</v>
      </c>
      <c r="C117" s="13"/>
      <c r="D117" s="14"/>
      <c r="E117" s="14" t="s">
        <v>9</v>
      </c>
      <c r="F117" s="14"/>
      <c r="G117" s="14" t="s">
        <v>9</v>
      </c>
      <c r="H117" s="14" t="s">
        <v>9</v>
      </c>
      <c r="I117" s="14"/>
      <c r="J117" s="14" t="s">
        <v>230</v>
      </c>
      <c r="K117" s="14" t="s">
        <v>230</v>
      </c>
      <c r="L117" s="14" t="s">
        <v>230</v>
      </c>
      <c r="M117" s="14"/>
      <c r="N117" s="14"/>
      <c r="O117" s="14"/>
      <c r="P117" s="14" t="s">
        <v>230</v>
      </c>
      <c r="Q117" s="14"/>
      <c r="R117" s="14"/>
    </row>
    <row r="118" spans="1:18" s="3" customFormat="1" ht="15" customHeight="1" x14ac:dyDescent="0.2">
      <c r="A118" s="16">
        <v>117</v>
      </c>
      <c r="B118" s="44" t="s">
        <v>102</v>
      </c>
      <c r="C118" s="13"/>
      <c r="D118" s="14"/>
      <c r="E118" s="14" t="s">
        <v>230</v>
      </c>
      <c r="F118" s="14"/>
      <c r="G118" s="14" t="s">
        <v>9</v>
      </c>
      <c r="H118" s="14" t="s">
        <v>9</v>
      </c>
      <c r="I118" s="14"/>
      <c r="J118" s="14" t="s">
        <v>9</v>
      </c>
      <c r="K118" s="14" t="s">
        <v>230</v>
      </c>
      <c r="L118" s="14" t="s">
        <v>230</v>
      </c>
      <c r="M118" s="14"/>
      <c r="N118" s="14"/>
      <c r="O118" s="14"/>
      <c r="P118" s="14" t="s">
        <v>230</v>
      </c>
      <c r="Q118" s="14"/>
      <c r="R118" s="14"/>
    </row>
    <row r="119" spans="1:18" s="3" customFormat="1" ht="15" customHeight="1" x14ac:dyDescent="0.2">
      <c r="A119" s="16">
        <v>118</v>
      </c>
      <c r="B119" s="44" t="s">
        <v>103</v>
      </c>
      <c r="C119" s="13"/>
      <c r="D119" s="14"/>
      <c r="E119" s="14" t="s">
        <v>9</v>
      </c>
      <c r="F119" s="14"/>
      <c r="G119" s="14" t="s">
        <v>9</v>
      </c>
      <c r="H119" s="14" t="s">
        <v>9</v>
      </c>
      <c r="I119" s="14"/>
      <c r="J119" s="14" t="s">
        <v>9</v>
      </c>
      <c r="K119" s="14" t="s">
        <v>9</v>
      </c>
      <c r="L119" s="14" t="s">
        <v>9</v>
      </c>
      <c r="M119" s="14"/>
      <c r="N119" s="14"/>
      <c r="O119" s="14"/>
      <c r="P119" s="14" t="s">
        <v>9</v>
      </c>
      <c r="Q119" s="14"/>
      <c r="R119" s="14"/>
    </row>
    <row r="120" spans="1:18" s="3" customFormat="1" ht="15" customHeight="1" x14ac:dyDescent="0.2">
      <c r="A120" s="16">
        <v>119</v>
      </c>
      <c r="B120" s="44" t="s">
        <v>104</v>
      </c>
      <c r="C120" s="13"/>
      <c r="D120" s="14"/>
      <c r="E120" s="14" t="s">
        <v>230</v>
      </c>
      <c r="F120" s="14"/>
      <c r="G120" s="14" t="s">
        <v>9</v>
      </c>
      <c r="H120" s="14" t="s">
        <v>230</v>
      </c>
      <c r="I120" s="14"/>
      <c r="J120" s="14" t="s">
        <v>9</v>
      </c>
      <c r="K120" s="14" t="s">
        <v>230</v>
      </c>
      <c r="L120" s="14" t="s">
        <v>230</v>
      </c>
      <c r="M120" s="14"/>
      <c r="N120" s="14"/>
      <c r="O120" s="14"/>
      <c r="P120" s="14" t="s">
        <v>230</v>
      </c>
      <c r="Q120" s="14"/>
      <c r="R120" s="14"/>
    </row>
    <row r="121" spans="1:18" s="3" customFormat="1" ht="23.1" customHeight="1" x14ac:dyDescent="0.2">
      <c r="A121" s="16">
        <v>120</v>
      </c>
      <c r="B121" s="44" t="s">
        <v>105</v>
      </c>
      <c r="C121" s="13"/>
      <c r="D121" s="14" t="s">
        <v>230</v>
      </c>
      <c r="E121" s="14" t="s">
        <v>230</v>
      </c>
      <c r="F121" s="14"/>
      <c r="G121" s="14"/>
      <c r="H121" s="14" t="s">
        <v>230</v>
      </c>
      <c r="I121" s="14" t="s">
        <v>230</v>
      </c>
      <c r="J121" s="14" t="s">
        <v>9</v>
      </c>
      <c r="K121" s="14"/>
      <c r="L121" s="14"/>
      <c r="M121" s="14" t="s">
        <v>230</v>
      </c>
      <c r="N121" s="14" t="s">
        <v>230</v>
      </c>
      <c r="O121" s="14" t="s">
        <v>230</v>
      </c>
      <c r="P121" s="14"/>
      <c r="Q121" s="14"/>
      <c r="R121" s="14"/>
    </row>
    <row r="122" spans="1:18" s="3" customFormat="1" ht="15" customHeight="1" x14ac:dyDescent="0.2">
      <c r="A122" s="16">
        <v>121</v>
      </c>
      <c r="B122" s="44" t="s">
        <v>106</v>
      </c>
      <c r="C122" s="13"/>
      <c r="D122" s="14"/>
      <c r="E122" s="14" t="s">
        <v>230</v>
      </c>
      <c r="F122" s="14"/>
      <c r="G122" s="14"/>
      <c r="H122" s="14" t="s">
        <v>9</v>
      </c>
      <c r="I122" s="14" t="s">
        <v>9</v>
      </c>
      <c r="J122" s="14" t="s">
        <v>9</v>
      </c>
      <c r="K122" s="14" t="s">
        <v>230</v>
      </c>
      <c r="L122" s="14" t="s">
        <v>230</v>
      </c>
      <c r="M122" s="14" t="s">
        <v>9</v>
      </c>
      <c r="N122" s="14" t="s">
        <v>230</v>
      </c>
      <c r="O122" s="14" t="s">
        <v>9</v>
      </c>
      <c r="P122" s="14"/>
      <c r="Q122" s="14"/>
      <c r="R122" s="14"/>
    </row>
    <row r="123" spans="1:18" s="3" customFormat="1" ht="15" customHeight="1" x14ac:dyDescent="0.2">
      <c r="A123" s="16">
        <v>122</v>
      </c>
      <c r="B123" s="44" t="s">
        <v>107</v>
      </c>
      <c r="C123" s="13"/>
      <c r="D123" s="14"/>
      <c r="E123" s="14" t="s">
        <v>230</v>
      </c>
      <c r="F123" s="14"/>
      <c r="G123" s="14"/>
      <c r="H123" s="14" t="s">
        <v>230</v>
      </c>
      <c r="I123" s="14" t="s">
        <v>9</v>
      </c>
      <c r="J123" s="14" t="s">
        <v>9</v>
      </c>
      <c r="K123" s="14" t="s">
        <v>230</v>
      </c>
      <c r="L123" s="14" t="s">
        <v>230</v>
      </c>
      <c r="M123" s="14" t="s">
        <v>9</v>
      </c>
      <c r="N123" s="14" t="s">
        <v>230</v>
      </c>
      <c r="O123" s="14" t="s">
        <v>230</v>
      </c>
      <c r="P123" s="14"/>
      <c r="Q123" s="14"/>
      <c r="R123" s="14"/>
    </row>
    <row r="124" spans="1:18" s="3" customFormat="1" ht="23.1" customHeight="1" x14ac:dyDescent="0.2">
      <c r="A124" s="16">
        <v>123</v>
      </c>
      <c r="B124" s="44" t="s">
        <v>220</v>
      </c>
      <c r="C124" s="13"/>
      <c r="D124" s="14"/>
      <c r="E124" s="14" t="s">
        <v>9</v>
      </c>
      <c r="F124" s="14"/>
      <c r="G124" s="14"/>
      <c r="H124" s="14" t="s">
        <v>230</v>
      </c>
      <c r="I124" s="14" t="s">
        <v>230</v>
      </c>
      <c r="J124" s="14" t="s">
        <v>9</v>
      </c>
      <c r="K124" s="14"/>
      <c r="L124" s="14"/>
      <c r="M124" s="14" t="s">
        <v>230</v>
      </c>
      <c r="N124" s="14"/>
      <c r="O124" s="14" t="s">
        <v>9</v>
      </c>
      <c r="P124" s="14"/>
      <c r="Q124" s="14"/>
      <c r="R124" s="14"/>
    </row>
    <row r="125" spans="1:18" s="3" customFormat="1" ht="23.1" customHeight="1" x14ac:dyDescent="0.2">
      <c r="A125" s="16">
        <v>124</v>
      </c>
      <c r="B125" s="44" t="s">
        <v>221</v>
      </c>
      <c r="C125" s="13"/>
      <c r="D125" s="14" t="s">
        <v>230</v>
      </c>
      <c r="E125" s="14" t="s">
        <v>230</v>
      </c>
      <c r="F125" s="14"/>
      <c r="G125" s="14"/>
      <c r="H125" s="14" t="s">
        <v>230</v>
      </c>
      <c r="I125" s="14" t="s">
        <v>230</v>
      </c>
      <c r="J125" s="14" t="s">
        <v>9</v>
      </c>
      <c r="K125" s="14"/>
      <c r="L125" s="14"/>
      <c r="M125" s="14" t="s">
        <v>230</v>
      </c>
      <c r="N125" s="14" t="s">
        <v>230</v>
      </c>
      <c r="O125" s="14" t="s">
        <v>9</v>
      </c>
      <c r="P125" s="14"/>
      <c r="Q125" s="14"/>
      <c r="R125" s="14"/>
    </row>
    <row r="126" spans="1:18" s="3" customFormat="1" ht="15" customHeight="1" x14ac:dyDescent="0.2">
      <c r="A126" s="16">
        <v>125</v>
      </c>
      <c r="B126" s="44" t="s">
        <v>108</v>
      </c>
      <c r="C126" s="13"/>
      <c r="D126" s="14" t="s">
        <v>9</v>
      </c>
      <c r="E126" s="14" t="s">
        <v>230</v>
      </c>
      <c r="F126" s="14"/>
      <c r="G126" s="14"/>
      <c r="H126" s="14" t="s">
        <v>230</v>
      </c>
      <c r="I126" s="14"/>
      <c r="J126" s="14"/>
      <c r="K126" s="14"/>
      <c r="L126" s="14"/>
      <c r="M126" s="14"/>
      <c r="N126" s="14" t="s">
        <v>230</v>
      </c>
      <c r="O126" s="14" t="s">
        <v>9</v>
      </c>
      <c r="P126" s="14"/>
      <c r="Q126" s="14"/>
      <c r="R126" s="14"/>
    </row>
    <row r="127" spans="1:18" s="3" customFormat="1" ht="15" customHeight="1" x14ac:dyDescent="0.2">
      <c r="A127" s="16">
        <v>126</v>
      </c>
      <c r="B127" s="44" t="s">
        <v>109</v>
      </c>
      <c r="C127" s="13"/>
      <c r="D127" s="14" t="s">
        <v>230</v>
      </c>
      <c r="E127" s="14" t="s">
        <v>9</v>
      </c>
      <c r="F127" s="14"/>
      <c r="G127" s="14"/>
      <c r="H127" s="14"/>
      <c r="I127" s="14"/>
      <c r="J127" s="14"/>
      <c r="K127" s="14"/>
      <c r="L127" s="14"/>
      <c r="M127" s="14"/>
      <c r="N127" s="14" t="s">
        <v>230</v>
      </c>
      <c r="O127" s="14" t="s">
        <v>9</v>
      </c>
      <c r="P127" s="14"/>
      <c r="Q127" s="14"/>
      <c r="R127" s="14"/>
    </row>
    <row r="128" spans="1:18" s="3" customFormat="1" ht="15" customHeight="1" x14ac:dyDescent="0.2">
      <c r="A128" s="16">
        <v>127</v>
      </c>
      <c r="B128" s="44" t="s">
        <v>110</v>
      </c>
      <c r="C128" s="13"/>
      <c r="D128" s="14" t="s">
        <v>230</v>
      </c>
      <c r="E128" s="14"/>
      <c r="F128" s="14"/>
      <c r="G128" s="14"/>
      <c r="H128" s="14" t="s">
        <v>230</v>
      </c>
      <c r="I128" s="14" t="s">
        <v>230</v>
      </c>
      <c r="J128" s="14"/>
      <c r="K128" s="14"/>
      <c r="L128" s="14"/>
      <c r="M128" s="14" t="s">
        <v>9</v>
      </c>
      <c r="N128" s="14"/>
      <c r="O128" s="14"/>
      <c r="P128" s="14"/>
      <c r="Q128" s="14"/>
      <c r="R128" s="14"/>
    </row>
    <row r="129" spans="1:18" s="3" customFormat="1" ht="15" customHeight="1" x14ac:dyDescent="0.2">
      <c r="A129" s="16">
        <v>128</v>
      </c>
      <c r="B129" s="44" t="s">
        <v>111</v>
      </c>
      <c r="C129" s="13"/>
      <c r="D129" s="14" t="s">
        <v>230</v>
      </c>
      <c r="E129" s="14" t="s">
        <v>230</v>
      </c>
      <c r="F129" s="14"/>
      <c r="G129" s="14"/>
      <c r="H129" s="14" t="s">
        <v>230</v>
      </c>
      <c r="I129" s="14" t="s">
        <v>230</v>
      </c>
      <c r="J129" s="14" t="s">
        <v>230</v>
      </c>
      <c r="K129" s="14"/>
      <c r="L129" s="14"/>
      <c r="M129" s="14" t="s">
        <v>230</v>
      </c>
      <c r="N129" s="14" t="s">
        <v>230</v>
      </c>
      <c r="O129" s="14" t="s">
        <v>230</v>
      </c>
      <c r="P129" s="14"/>
      <c r="Q129" s="14"/>
      <c r="R129" s="14"/>
    </row>
    <row r="130" spans="1:18" s="3" customFormat="1" ht="15" customHeight="1" x14ac:dyDescent="0.2">
      <c r="A130" s="16">
        <v>129</v>
      </c>
      <c r="B130" s="44" t="s">
        <v>112</v>
      </c>
      <c r="C130" s="13"/>
      <c r="D130" s="14" t="s">
        <v>230</v>
      </c>
      <c r="E130" s="14" t="s">
        <v>230</v>
      </c>
      <c r="F130" s="14"/>
      <c r="G130" s="14"/>
      <c r="H130" s="14" t="s">
        <v>230</v>
      </c>
      <c r="I130" s="14" t="s">
        <v>230</v>
      </c>
      <c r="J130" s="14" t="s">
        <v>230</v>
      </c>
      <c r="K130" s="14"/>
      <c r="L130" s="14"/>
      <c r="M130" s="14" t="s">
        <v>230</v>
      </c>
      <c r="N130" s="14" t="s">
        <v>230</v>
      </c>
      <c r="O130" s="14" t="s">
        <v>230</v>
      </c>
      <c r="P130" s="14"/>
      <c r="Q130" s="14"/>
      <c r="R130" s="14"/>
    </row>
    <row r="131" spans="1:18" s="3" customFormat="1" ht="15" customHeight="1" x14ac:dyDescent="0.2">
      <c r="A131" s="16">
        <v>130</v>
      </c>
      <c r="B131" s="44" t="s">
        <v>113</v>
      </c>
      <c r="C131" s="13"/>
      <c r="D131" s="14" t="s">
        <v>230</v>
      </c>
      <c r="E131" s="14" t="s">
        <v>230</v>
      </c>
      <c r="F131" s="14"/>
      <c r="G131" s="14"/>
      <c r="H131" s="14" t="s">
        <v>230</v>
      </c>
      <c r="I131" s="14" t="s">
        <v>9</v>
      </c>
      <c r="J131" s="14" t="s">
        <v>9</v>
      </c>
      <c r="K131" s="14"/>
      <c r="L131" s="14"/>
      <c r="M131" s="14" t="s">
        <v>9</v>
      </c>
      <c r="N131" s="14" t="s">
        <v>230</v>
      </c>
      <c r="O131" s="14" t="s">
        <v>230</v>
      </c>
      <c r="P131" s="14"/>
      <c r="Q131" s="14"/>
      <c r="R131" s="14"/>
    </row>
    <row r="132" spans="1:18" s="3" customFormat="1" ht="15" customHeight="1" x14ac:dyDescent="0.2">
      <c r="A132" s="16">
        <v>131</v>
      </c>
      <c r="B132" s="44" t="s">
        <v>114</v>
      </c>
      <c r="C132" s="13"/>
      <c r="D132" s="14" t="s">
        <v>9</v>
      </c>
      <c r="E132" s="14" t="s">
        <v>9</v>
      </c>
      <c r="F132" s="14"/>
      <c r="G132" s="14"/>
      <c r="H132" s="14"/>
      <c r="I132" s="14" t="s">
        <v>9</v>
      </c>
      <c r="J132" s="14" t="s">
        <v>230</v>
      </c>
      <c r="K132" s="14"/>
      <c r="L132" s="14"/>
      <c r="M132" s="14" t="s">
        <v>230</v>
      </c>
      <c r="N132" s="14" t="s">
        <v>9</v>
      </c>
      <c r="O132" s="14" t="s">
        <v>9</v>
      </c>
      <c r="P132" s="14"/>
      <c r="Q132" s="14"/>
      <c r="R132" s="14"/>
    </row>
    <row r="133" spans="1:18" s="3" customFormat="1" ht="15" customHeight="1" x14ac:dyDescent="0.2">
      <c r="A133" s="16">
        <v>132</v>
      </c>
      <c r="B133" s="44" t="s">
        <v>115</v>
      </c>
      <c r="C133" s="13"/>
      <c r="D133" s="14" t="s">
        <v>230</v>
      </c>
      <c r="E133" s="14" t="s">
        <v>9</v>
      </c>
      <c r="F133" s="14"/>
      <c r="G133" s="14"/>
      <c r="H133" s="14" t="s">
        <v>230</v>
      </c>
      <c r="I133" s="14" t="s">
        <v>230</v>
      </c>
      <c r="J133" s="14" t="s">
        <v>230</v>
      </c>
      <c r="K133" s="14"/>
      <c r="L133" s="14"/>
      <c r="M133" s="14" t="s">
        <v>9</v>
      </c>
      <c r="N133" s="14" t="s">
        <v>9</v>
      </c>
      <c r="O133" s="14" t="s">
        <v>9</v>
      </c>
      <c r="P133" s="14"/>
      <c r="Q133" s="14"/>
      <c r="R133" s="14"/>
    </row>
    <row r="134" spans="1:18" s="3" customFormat="1" ht="15" customHeight="1" x14ac:dyDescent="0.2">
      <c r="A134" s="16">
        <v>133</v>
      </c>
      <c r="B134" s="44" t="s">
        <v>116</v>
      </c>
      <c r="C134" s="13"/>
      <c r="D134" s="14" t="s">
        <v>230</v>
      </c>
      <c r="E134" s="14" t="s">
        <v>230</v>
      </c>
      <c r="F134" s="14"/>
      <c r="G134" s="14"/>
      <c r="H134" s="14" t="s">
        <v>230</v>
      </c>
      <c r="I134" s="14" t="s">
        <v>230</v>
      </c>
      <c r="J134" s="14" t="s">
        <v>9</v>
      </c>
      <c r="K134" s="14"/>
      <c r="L134" s="14"/>
      <c r="M134" s="14" t="s">
        <v>9</v>
      </c>
      <c r="N134" s="14" t="s">
        <v>230</v>
      </c>
      <c r="O134" s="14" t="s">
        <v>230</v>
      </c>
      <c r="P134" s="14"/>
      <c r="Q134" s="14"/>
      <c r="R134" s="14"/>
    </row>
    <row r="135" spans="1:18" s="3" customFormat="1" ht="15" customHeight="1" x14ac:dyDescent="0.2">
      <c r="A135" s="16">
        <v>134</v>
      </c>
      <c r="B135" s="44" t="s">
        <v>117</v>
      </c>
      <c r="C135" s="13"/>
      <c r="D135" s="14" t="s">
        <v>230</v>
      </c>
      <c r="E135" s="14" t="s">
        <v>9</v>
      </c>
      <c r="F135" s="14"/>
      <c r="G135" s="14"/>
      <c r="H135" s="14" t="s">
        <v>9</v>
      </c>
      <c r="I135" s="14" t="s">
        <v>230</v>
      </c>
      <c r="J135" s="14" t="s">
        <v>9</v>
      </c>
      <c r="K135" s="14"/>
      <c r="L135" s="14"/>
      <c r="M135" s="14" t="s">
        <v>230</v>
      </c>
      <c r="N135" s="14" t="s">
        <v>9</v>
      </c>
      <c r="O135" s="14" t="s">
        <v>230</v>
      </c>
      <c r="P135" s="14"/>
      <c r="Q135" s="14"/>
      <c r="R135" s="14"/>
    </row>
    <row r="136" spans="1:18" s="3" customFormat="1" ht="15" customHeight="1" x14ac:dyDescent="0.2">
      <c r="A136" s="16">
        <v>135</v>
      </c>
      <c r="B136" s="44" t="s">
        <v>118</v>
      </c>
      <c r="C136" s="13"/>
      <c r="D136" s="14" t="s">
        <v>230</v>
      </c>
      <c r="E136" s="14" t="s">
        <v>9</v>
      </c>
      <c r="F136" s="14"/>
      <c r="G136" s="14"/>
      <c r="H136" s="14"/>
      <c r="I136" s="14" t="s">
        <v>9</v>
      </c>
      <c r="J136" s="14" t="s">
        <v>9</v>
      </c>
      <c r="K136" s="14" t="s">
        <v>230</v>
      </c>
      <c r="L136" s="14" t="s">
        <v>230</v>
      </c>
      <c r="M136" s="14" t="s">
        <v>9</v>
      </c>
      <c r="N136" s="14" t="s">
        <v>230</v>
      </c>
      <c r="O136" s="14" t="s">
        <v>9</v>
      </c>
      <c r="P136" s="14"/>
      <c r="Q136" s="14"/>
      <c r="R136" s="14"/>
    </row>
    <row r="137" spans="1:18" s="3" customFormat="1" ht="15" customHeight="1" x14ac:dyDescent="0.2">
      <c r="A137" s="16">
        <v>136</v>
      </c>
      <c r="B137" s="44" t="s">
        <v>119</v>
      </c>
      <c r="C137" s="13"/>
      <c r="D137" s="14"/>
      <c r="E137" s="14" t="s">
        <v>230</v>
      </c>
      <c r="F137" s="14"/>
      <c r="G137" s="14"/>
      <c r="H137" s="14"/>
      <c r="I137" s="14"/>
      <c r="J137" s="14" t="s">
        <v>230</v>
      </c>
      <c r="K137" s="14"/>
      <c r="L137" s="14"/>
      <c r="M137" s="14"/>
      <c r="N137" s="14"/>
      <c r="O137" s="14"/>
      <c r="P137" s="14"/>
      <c r="Q137" s="14"/>
      <c r="R137" s="14"/>
    </row>
    <row r="138" spans="1:18" s="3" customFormat="1" ht="15" customHeight="1" x14ac:dyDescent="0.2">
      <c r="A138" s="16">
        <v>137</v>
      </c>
      <c r="B138" s="44" t="s">
        <v>120</v>
      </c>
      <c r="C138" s="13"/>
      <c r="D138" s="14" t="s">
        <v>230</v>
      </c>
      <c r="E138" s="14" t="s">
        <v>9</v>
      </c>
      <c r="F138" s="14"/>
      <c r="G138" s="14"/>
      <c r="H138" s="14"/>
      <c r="I138" s="14" t="s">
        <v>9</v>
      </c>
      <c r="J138" s="14" t="s">
        <v>9</v>
      </c>
      <c r="K138" s="14"/>
      <c r="L138" s="14"/>
      <c r="M138" s="14" t="s">
        <v>9</v>
      </c>
      <c r="N138" s="14" t="s">
        <v>9</v>
      </c>
      <c r="O138" s="14" t="s">
        <v>9</v>
      </c>
      <c r="P138" s="14"/>
      <c r="Q138" s="14"/>
      <c r="R138" s="14"/>
    </row>
    <row r="139" spans="1:18" s="3" customFormat="1" ht="15" customHeight="1" x14ac:dyDescent="0.2">
      <c r="A139" s="16">
        <v>138</v>
      </c>
      <c r="B139" s="44" t="s">
        <v>121</v>
      </c>
      <c r="C139" s="13"/>
      <c r="D139" s="14" t="s">
        <v>9</v>
      </c>
      <c r="E139" s="14" t="s">
        <v>9</v>
      </c>
      <c r="F139" s="14"/>
      <c r="G139" s="14"/>
      <c r="H139" s="14" t="s">
        <v>230</v>
      </c>
      <c r="I139" s="14" t="s">
        <v>9</v>
      </c>
      <c r="J139" s="14" t="s">
        <v>9</v>
      </c>
      <c r="K139" s="14" t="s">
        <v>230</v>
      </c>
      <c r="L139" s="14" t="s">
        <v>230</v>
      </c>
      <c r="M139" s="14" t="s">
        <v>9</v>
      </c>
      <c r="N139" s="14" t="s">
        <v>9</v>
      </c>
      <c r="O139" s="14" t="s">
        <v>230</v>
      </c>
      <c r="P139" s="14"/>
      <c r="Q139" s="14"/>
      <c r="R139" s="14"/>
    </row>
    <row r="140" spans="1:18" s="3" customFormat="1" ht="15" customHeight="1" x14ac:dyDescent="0.2">
      <c r="A140" s="16">
        <v>139</v>
      </c>
      <c r="B140" s="44" t="s">
        <v>122</v>
      </c>
      <c r="C140" s="13"/>
      <c r="D140" s="14" t="s">
        <v>230</v>
      </c>
      <c r="E140" s="14" t="s">
        <v>230</v>
      </c>
      <c r="F140" s="14"/>
      <c r="G140" s="14"/>
      <c r="H140" s="14" t="s">
        <v>230</v>
      </c>
      <c r="I140" s="14" t="s">
        <v>230</v>
      </c>
      <c r="J140" s="14" t="s">
        <v>230</v>
      </c>
      <c r="K140" s="14"/>
      <c r="L140" s="14"/>
      <c r="M140" s="14" t="s">
        <v>9</v>
      </c>
      <c r="N140" s="14" t="s">
        <v>230</v>
      </c>
      <c r="O140" s="14" t="s">
        <v>230</v>
      </c>
      <c r="P140" s="14"/>
      <c r="Q140" s="14"/>
      <c r="R140" s="14"/>
    </row>
    <row r="141" spans="1:18" s="3" customFormat="1" ht="15" customHeight="1" x14ac:dyDescent="0.2">
      <c r="A141" s="16">
        <v>140</v>
      </c>
      <c r="B141" s="44" t="s">
        <v>123</v>
      </c>
      <c r="C141" s="13"/>
      <c r="D141" s="14"/>
      <c r="E141" s="14" t="s">
        <v>230</v>
      </c>
      <c r="F141" s="14"/>
      <c r="G141" s="14" t="s">
        <v>9</v>
      </c>
      <c r="H141" s="14" t="s">
        <v>9</v>
      </c>
      <c r="I141" s="14"/>
      <c r="J141" s="14" t="s">
        <v>9</v>
      </c>
      <c r="K141" s="14" t="s">
        <v>230</v>
      </c>
      <c r="L141" s="14" t="s">
        <v>230</v>
      </c>
      <c r="M141" s="14" t="s">
        <v>230</v>
      </c>
      <c r="N141" s="14"/>
      <c r="O141" s="14"/>
      <c r="P141" s="14" t="s">
        <v>230</v>
      </c>
      <c r="Q141" s="14"/>
      <c r="R141" s="14"/>
    </row>
    <row r="142" spans="1:18" s="3" customFormat="1" ht="15" customHeight="1" x14ac:dyDescent="0.2">
      <c r="A142" s="16">
        <v>141</v>
      </c>
      <c r="B142" s="44" t="s">
        <v>124</v>
      </c>
      <c r="C142" s="13"/>
      <c r="D142" s="14"/>
      <c r="E142" s="14" t="s">
        <v>230</v>
      </c>
      <c r="F142" s="14"/>
      <c r="G142" s="14" t="s">
        <v>230</v>
      </c>
      <c r="H142" s="14" t="s">
        <v>230</v>
      </c>
      <c r="I142" s="14"/>
      <c r="J142" s="14" t="s">
        <v>230</v>
      </c>
      <c r="K142" s="14" t="s">
        <v>230</v>
      </c>
      <c r="L142" s="14" t="s">
        <v>230</v>
      </c>
      <c r="M142" s="14" t="s">
        <v>230</v>
      </c>
      <c r="N142" s="14"/>
      <c r="O142" s="14"/>
      <c r="P142" s="14" t="s">
        <v>230</v>
      </c>
      <c r="Q142" s="14"/>
      <c r="R142" s="14"/>
    </row>
    <row r="143" spans="1:18" s="3" customFormat="1" ht="15" customHeight="1" x14ac:dyDescent="0.2">
      <c r="A143" s="16">
        <v>142</v>
      </c>
      <c r="B143" s="44" t="s">
        <v>125</v>
      </c>
      <c r="C143" s="13"/>
      <c r="D143" s="14"/>
      <c r="E143" s="14" t="s">
        <v>9</v>
      </c>
      <c r="F143" s="14"/>
      <c r="G143" s="14" t="s">
        <v>9</v>
      </c>
      <c r="H143" s="14" t="s">
        <v>9</v>
      </c>
      <c r="I143" s="14"/>
      <c r="J143" s="14" t="s">
        <v>9</v>
      </c>
      <c r="K143" s="14" t="s">
        <v>9</v>
      </c>
      <c r="L143" s="14" t="s">
        <v>9</v>
      </c>
      <c r="M143" s="14" t="s">
        <v>230</v>
      </c>
      <c r="N143" s="14"/>
      <c r="O143" s="14"/>
      <c r="P143" s="14" t="s">
        <v>9</v>
      </c>
      <c r="Q143" s="14"/>
      <c r="R143" s="14"/>
    </row>
    <row r="144" spans="1:18" s="3" customFormat="1" ht="15" customHeight="1" x14ac:dyDescent="0.2">
      <c r="A144" s="16">
        <v>143</v>
      </c>
      <c r="B144" s="44" t="s">
        <v>222</v>
      </c>
      <c r="C144" s="13"/>
      <c r="D144" s="14"/>
      <c r="E144" s="14" t="s">
        <v>230</v>
      </c>
      <c r="F144" s="14"/>
      <c r="G144" s="14" t="s">
        <v>230</v>
      </c>
      <c r="H144" s="14" t="s">
        <v>230</v>
      </c>
      <c r="I144" s="14"/>
      <c r="J144" s="14" t="s">
        <v>230</v>
      </c>
      <c r="K144" s="14" t="s">
        <v>230</v>
      </c>
      <c r="L144" s="14" t="s">
        <v>230</v>
      </c>
      <c r="M144" s="14" t="s">
        <v>230</v>
      </c>
      <c r="N144" s="14"/>
      <c r="O144" s="14"/>
      <c r="P144" s="14" t="s">
        <v>230</v>
      </c>
      <c r="Q144" s="14"/>
      <c r="R144" s="14"/>
    </row>
    <row r="145" spans="1:18" s="3" customFormat="1" ht="15" customHeight="1" x14ac:dyDescent="0.2">
      <c r="A145" s="16">
        <v>144</v>
      </c>
      <c r="B145" s="44" t="s">
        <v>126</v>
      </c>
      <c r="C145" s="13"/>
      <c r="D145" s="14"/>
      <c r="E145" s="14" t="s">
        <v>9</v>
      </c>
      <c r="F145" s="14"/>
      <c r="G145" s="14"/>
      <c r="H145" s="14" t="s">
        <v>9</v>
      </c>
      <c r="I145" s="14" t="s">
        <v>9</v>
      </c>
      <c r="J145" s="14"/>
      <c r="K145" s="14" t="s">
        <v>9</v>
      </c>
      <c r="L145" s="14" t="s">
        <v>9</v>
      </c>
      <c r="M145" s="14" t="s">
        <v>9</v>
      </c>
      <c r="N145" s="14"/>
      <c r="O145" s="14" t="s">
        <v>9</v>
      </c>
      <c r="P145" s="14"/>
      <c r="Q145" s="14" t="s">
        <v>9</v>
      </c>
      <c r="R145" s="14"/>
    </row>
    <row r="146" spans="1:18" s="3" customFormat="1" ht="15" customHeight="1" x14ac:dyDescent="0.2">
      <c r="A146" s="16">
        <v>145</v>
      </c>
      <c r="B146" s="44" t="s">
        <v>127</v>
      </c>
      <c r="C146" s="13"/>
      <c r="D146" s="14"/>
      <c r="E146" s="14" t="s">
        <v>230</v>
      </c>
      <c r="F146" s="14"/>
      <c r="G146" s="14"/>
      <c r="H146" s="14" t="s">
        <v>230</v>
      </c>
      <c r="I146" s="14" t="s">
        <v>230</v>
      </c>
      <c r="J146" s="14"/>
      <c r="K146" s="14" t="s">
        <v>230</v>
      </c>
      <c r="L146" s="14" t="s">
        <v>230</v>
      </c>
      <c r="M146" s="14" t="s">
        <v>9</v>
      </c>
      <c r="N146" s="14"/>
      <c r="O146" s="14" t="s">
        <v>230</v>
      </c>
      <c r="P146" s="14"/>
      <c r="Q146" s="14" t="s">
        <v>230</v>
      </c>
      <c r="R146" s="14"/>
    </row>
    <row r="147" spans="1:18" s="3" customFormat="1" ht="15" customHeight="1" x14ac:dyDescent="0.2">
      <c r="A147" s="16">
        <v>146</v>
      </c>
      <c r="B147" s="44" t="s">
        <v>128</v>
      </c>
      <c r="C147" s="13"/>
      <c r="D147" s="14"/>
      <c r="E147" s="14" t="s">
        <v>230</v>
      </c>
      <c r="F147" s="14"/>
      <c r="G147" s="14"/>
      <c r="H147" s="14" t="s">
        <v>230</v>
      </c>
      <c r="I147" s="14"/>
      <c r="J147" s="14" t="s">
        <v>230</v>
      </c>
      <c r="K147" s="14"/>
      <c r="L147" s="14"/>
      <c r="M147" s="14" t="s">
        <v>9</v>
      </c>
      <c r="N147" s="14"/>
      <c r="O147" s="14" t="s">
        <v>230</v>
      </c>
      <c r="P147" s="14"/>
      <c r="Q147" s="14"/>
      <c r="R147" s="14"/>
    </row>
    <row r="148" spans="1:18" s="3" customFormat="1" ht="15" customHeight="1" x14ac:dyDescent="0.2">
      <c r="A148" s="16">
        <v>147</v>
      </c>
      <c r="B148" s="44" t="s">
        <v>129</v>
      </c>
      <c r="C148" s="13"/>
      <c r="D148" s="14"/>
      <c r="E148" s="14" t="s">
        <v>230</v>
      </c>
      <c r="F148" s="14"/>
      <c r="G148" s="14"/>
      <c r="H148" s="14"/>
      <c r="I148" s="14"/>
      <c r="J148" s="14" t="s">
        <v>230</v>
      </c>
      <c r="K148" s="14"/>
      <c r="L148" s="14"/>
      <c r="M148" s="14" t="s">
        <v>9</v>
      </c>
      <c r="N148" s="14"/>
      <c r="O148" s="14" t="s">
        <v>230</v>
      </c>
      <c r="P148" s="14"/>
      <c r="Q148" s="14"/>
      <c r="R148" s="14"/>
    </row>
    <row r="149" spans="1:18" s="3" customFormat="1" ht="15" customHeight="1" x14ac:dyDescent="0.2">
      <c r="A149" s="16">
        <v>148</v>
      </c>
      <c r="B149" s="44" t="s">
        <v>130</v>
      </c>
      <c r="C149" s="13"/>
      <c r="D149" s="14"/>
      <c r="E149" s="14"/>
      <c r="F149" s="14"/>
      <c r="G149" s="14"/>
      <c r="H149" s="14"/>
      <c r="I149" s="14"/>
      <c r="J149" s="14" t="s">
        <v>9</v>
      </c>
      <c r="K149" s="14"/>
      <c r="L149" s="14"/>
      <c r="M149" s="14" t="s">
        <v>9</v>
      </c>
      <c r="N149" s="14"/>
      <c r="O149" s="14" t="s">
        <v>230</v>
      </c>
      <c r="P149" s="14"/>
      <c r="Q149" s="14"/>
      <c r="R149" s="14"/>
    </row>
    <row r="150" spans="1:18" s="3" customFormat="1" ht="15" customHeight="1" x14ac:dyDescent="0.2">
      <c r="A150" s="16">
        <v>149</v>
      </c>
      <c r="B150" s="44" t="s">
        <v>131</v>
      </c>
      <c r="C150" s="13"/>
      <c r="D150" s="14"/>
      <c r="E150" s="14" t="s">
        <v>230</v>
      </c>
      <c r="F150" s="14"/>
      <c r="G150" s="14"/>
      <c r="H150" s="14"/>
      <c r="I150" s="14"/>
      <c r="J150" s="14" t="s">
        <v>230</v>
      </c>
      <c r="K150" s="14"/>
      <c r="L150" s="14"/>
      <c r="M150" s="14" t="s">
        <v>9</v>
      </c>
      <c r="N150" s="14"/>
      <c r="O150" s="14" t="s">
        <v>9</v>
      </c>
      <c r="P150" s="14"/>
      <c r="Q150" s="14"/>
      <c r="R150" s="14"/>
    </row>
    <row r="151" spans="1:18" s="3" customFormat="1" ht="15" customHeight="1" x14ac:dyDescent="0.2">
      <c r="A151" s="16">
        <v>150</v>
      </c>
      <c r="B151" s="44" t="s">
        <v>132</v>
      </c>
      <c r="C151" s="13"/>
      <c r="D151" s="14"/>
      <c r="E151" s="14"/>
      <c r="F151" s="14"/>
      <c r="G151" s="14"/>
      <c r="H151" s="14"/>
      <c r="I151" s="14"/>
      <c r="J151" s="14" t="s">
        <v>230</v>
      </c>
      <c r="K151" s="14"/>
      <c r="L151" s="14"/>
      <c r="M151" s="14" t="s">
        <v>230</v>
      </c>
      <c r="N151" s="14"/>
      <c r="O151" s="14" t="s">
        <v>230</v>
      </c>
      <c r="P151" s="14"/>
      <c r="Q151" s="14"/>
      <c r="R151" s="14"/>
    </row>
    <row r="152" spans="1:18" s="3" customFormat="1" ht="15" customHeight="1" x14ac:dyDescent="0.2">
      <c r="A152" s="16">
        <v>151</v>
      </c>
      <c r="B152" s="44" t="s">
        <v>133</v>
      </c>
      <c r="C152" s="13"/>
      <c r="D152" s="14"/>
      <c r="E152" s="14" t="s">
        <v>9</v>
      </c>
      <c r="F152" s="14"/>
      <c r="G152" s="14"/>
      <c r="H152" s="14"/>
      <c r="I152" s="14"/>
      <c r="J152" s="14" t="s">
        <v>9</v>
      </c>
      <c r="K152" s="14"/>
      <c r="L152" s="14"/>
      <c r="M152" s="14" t="s">
        <v>9</v>
      </c>
      <c r="N152" s="14"/>
      <c r="O152" s="14" t="s">
        <v>230</v>
      </c>
      <c r="P152" s="14"/>
      <c r="Q152" s="14"/>
      <c r="R152" s="14"/>
    </row>
    <row r="153" spans="1:18" s="3" customFormat="1" ht="15" customHeight="1" x14ac:dyDescent="0.2">
      <c r="A153" s="16">
        <v>152</v>
      </c>
      <c r="B153" s="44" t="s">
        <v>134</v>
      </c>
      <c r="C153" s="13"/>
      <c r="D153" s="14"/>
      <c r="E153" s="14" t="s">
        <v>9</v>
      </c>
      <c r="F153" s="14"/>
      <c r="G153" s="14"/>
      <c r="H153" s="14"/>
      <c r="I153" s="14"/>
      <c r="J153" s="14" t="s">
        <v>230</v>
      </c>
      <c r="K153" s="14"/>
      <c r="L153" s="14"/>
      <c r="M153" s="14" t="s">
        <v>9</v>
      </c>
      <c r="N153" s="14"/>
      <c r="O153" s="14" t="s">
        <v>9</v>
      </c>
      <c r="P153" s="14"/>
      <c r="Q153" s="14"/>
      <c r="R153" s="14"/>
    </row>
    <row r="154" spans="1:18" s="3" customFormat="1" ht="15" customHeight="1" x14ac:dyDescent="0.2">
      <c r="A154" s="16">
        <v>153</v>
      </c>
      <c r="B154" s="44" t="s">
        <v>135</v>
      </c>
      <c r="C154" s="13"/>
      <c r="D154" s="14"/>
      <c r="E154" s="14" t="s">
        <v>230</v>
      </c>
      <c r="F154" s="14"/>
      <c r="G154" s="14"/>
      <c r="H154" s="14"/>
      <c r="I154" s="14"/>
      <c r="J154" s="14" t="s">
        <v>230</v>
      </c>
      <c r="K154" s="14"/>
      <c r="L154" s="14"/>
      <c r="M154" s="14" t="s">
        <v>9</v>
      </c>
      <c r="N154" s="14"/>
      <c r="O154" s="14" t="s">
        <v>230</v>
      </c>
      <c r="P154" s="14"/>
      <c r="Q154" s="14"/>
      <c r="R154" s="14"/>
    </row>
    <row r="155" spans="1:18" s="3" customFormat="1" ht="15" customHeight="1" x14ac:dyDescent="0.2">
      <c r="A155" s="16">
        <v>154</v>
      </c>
      <c r="B155" s="44" t="s">
        <v>136</v>
      </c>
      <c r="C155" s="13"/>
      <c r="D155" s="14"/>
      <c r="E155" s="14" t="s">
        <v>230</v>
      </c>
      <c r="F155" s="14"/>
      <c r="G155" s="14"/>
      <c r="H155" s="14" t="s">
        <v>9</v>
      </c>
      <c r="I155" s="14"/>
      <c r="J155" s="14" t="s">
        <v>9</v>
      </c>
      <c r="K155" s="14" t="s">
        <v>9</v>
      </c>
      <c r="L155" s="14" t="s">
        <v>9</v>
      </c>
      <c r="M155" s="14" t="s">
        <v>9</v>
      </c>
      <c r="N155" s="14"/>
      <c r="O155" s="14" t="s">
        <v>9</v>
      </c>
      <c r="P155" s="14"/>
      <c r="Q155" s="14" t="s">
        <v>9</v>
      </c>
      <c r="R155" s="14"/>
    </row>
    <row r="156" spans="1:18" s="3" customFormat="1" ht="15" customHeight="1" x14ac:dyDescent="0.2">
      <c r="A156" s="16">
        <v>155</v>
      </c>
      <c r="B156" s="44" t="s">
        <v>137</v>
      </c>
      <c r="C156" s="13"/>
      <c r="D156" s="14"/>
      <c r="E156" s="14" t="s">
        <v>9</v>
      </c>
      <c r="F156" s="14"/>
      <c r="G156" s="14"/>
      <c r="H156" s="14"/>
      <c r="I156" s="14"/>
      <c r="J156" s="14" t="s">
        <v>9</v>
      </c>
      <c r="K156" s="14"/>
      <c r="L156" s="14"/>
      <c r="M156" s="14" t="s">
        <v>9</v>
      </c>
      <c r="N156" s="14"/>
      <c r="O156" s="14" t="s">
        <v>230</v>
      </c>
      <c r="P156" s="14"/>
      <c r="Q156" s="14"/>
      <c r="R156" s="14"/>
    </row>
    <row r="157" spans="1:18" s="3" customFormat="1" ht="15" customHeight="1" x14ac:dyDescent="0.2">
      <c r="A157" s="16">
        <v>156</v>
      </c>
      <c r="B157" s="44" t="s">
        <v>138</v>
      </c>
      <c r="C157" s="13"/>
      <c r="D157" s="14"/>
      <c r="E157" s="14" t="s">
        <v>9</v>
      </c>
      <c r="F157" s="14"/>
      <c r="G157" s="14"/>
      <c r="H157" s="14"/>
      <c r="I157" s="14"/>
      <c r="J157" s="14" t="s">
        <v>230</v>
      </c>
      <c r="K157" s="14"/>
      <c r="L157" s="14"/>
      <c r="M157" s="14" t="s">
        <v>230</v>
      </c>
      <c r="N157" s="14"/>
      <c r="O157" s="14" t="s">
        <v>230</v>
      </c>
      <c r="P157" s="14"/>
      <c r="Q157" s="14"/>
      <c r="R157" s="14"/>
    </row>
    <row r="158" spans="1:18" s="3" customFormat="1" ht="15" customHeight="1" x14ac:dyDescent="0.2">
      <c r="A158" s="16">
        <v>157</v>
      </c>
      <c r="B158" s="44" t="s">
        <v>139</v>
      </c>
      <c r="C158" s="13"/>
      <c r="D158" s="14"/>
      <c r="E158" s="14" t="s">
        <v>9</v>
      </c>
      <c r="F158" s="14" t="s">
        <v>9</v>
      </c>
      <c r="G158" s="14" t="s">
        <v>9</v>
      </c>
      <c r="H158" s="14" t="s">
        <v>9</v>
      </c>
      <c r="I158" s="14" t="s">
        <v>9</v>
      </c>
      <c r="J158" s="14" t="s">
        <v>9</v>
      </c>
      <c r="K158" s="14" t="s">
        <v>9</v>
      </c>
      <c r="L158" s="14" t="s">
        <v>9</v>
      </c>
      <c r="M158" s="14" t="s">
        <v>9</v>
      </c>
      <c r="N158" s="14"/>
      <c r="O158" s="14" t="s">
        <v>9</v>
      </c>
      <c r="P158" s="14"/>
      <c r="Q158" s="14"/>
      <c r="R158" s="14" t="s">
        <v>9</v>
      </c>
    </row>
    <row r="159" spans="1:18" s="3" customFormat="1" ht="15" customHeight="1" x14ac:dyDescent="0.2">
      <c r="A159" s="16">
        <v>158</v>
      </c>
      <c r="B159" s="44" t="s">
        <v>140</v>
      </c>
      <c r="C159" s="13"/>
      <c r="D159" s="14"/>
      <c r="E159" s="14" t="s">
        <v>9</v>
      </c>
      <c r="F159" s="14" t="s">
        <v>230</v>
      </c>
      <c r="G159" s="14" t="s">
        <v>9</v>
      </c>
      <c r="H159" s="14" t="s">
        <v>9</v>
      </c>
      <c r="I159" s="14" t="s">
        <v>9</v>
      </c>
      <c r="J159" s="14" t="s">
        <v>230</v>
      </c>
      <c r="K159" s="14" t="s">
        <v>9</v>
      </c>
      <c r="L159" s="14" t="s">
        <v>9</v>
      </c>
      <c r="M159" s="14" t="s">
        <v>9</v>
      </c>
      <c r="N159" s="14"/>
      <c r="O159" s="14" t="s">
        <v>9</v>
      </c>
      <c r="P159" s="14"/>
      <c r="Q159" s="14" t="s">
        <v>230</v>
      </c>
      <c r="R159" s="14" t="s">
        <v>230</v>
      </c>
    </row>
    <row r="160" spans="1:18" s="3" customFormat="1" ht="15" customHeight="1" x14ac:dyDescent="0.2">
      <c r="A160" s="16">
        <v>159</v>
      </c>
      <c r="B160" s="44" t="s">
        <v>141</v>
      </c>
      <c r="C160" s="13"/>
      <c r="D160" s="14" t="s">
        <v>230</v>
      </c>
      <c r="E160" s="14" t="s">
        <v>230</v>
      </c>
      <c r="F160" s="14" t="s">
        <v>230</v>
      </c>
      <c r="G160" s="14" t="s">
        <v>9</v>
      </c>
      <c r="H160" s="14" t="s">
        <v>230</v>
      </c>
      <c r="I160" s="14" t="s">
        <v>230</v>
      </c>
      <c r="J160" s="14" t="s">
        <v>9</v>
      </c>
      <c r="K160" s="14" t="s">
        <v>9</v>
      </c>
      <c r="L160" s="14" t="s">
        <v>9</v>
      </c>
      <c r="M160" s="14"/>
      <c r="N160" s="14" t="s">
        <v>230</v>
      </c>
      <c r="O160" s="14" t="s">
        <v>230</v>
      </c>
      <c r="P160" s="14" t="s">
        <v>230</v>
      </c>
      <c r="Q160" s="14" t="s">
        <v>230</v>
      </c>
      <c r="R160" s="14" t="s">
        <v>230</v>
      </c>
    </row>
    <row r="161" spans="1:18" s="3" customFormat="1" ht="15" customHeight="1" x14ac:dyDescent="0.2">
      <c r="A161" s="16">
        <v>160</v>
      </c>
      <c r="B161" s="44" t="s">
        <v>142</v>
      </c>
      <c r="C161" s="13"/>
      <c r="D161" s="14" t="s">
        <v>230</v>
      </c>
      <c r="E161" s="14" t="s">
        <v>230</v>
      </c>
      <c r="F161" s="14" t="s">
        <v>230</v>
      </c>
      <c r="G161" s="14" t="s">
        <v>230</v>
      </c>
      <c r="H161" s="14" t="s">
        <v>230</v>
      </c>
      <c r="I161" s="14" t="s">
        <v>230</v>
      </c>
      <c r="J161" s="14" t="s">
        <v>230</v>
      </c>
      <c r="K161" s="14" t="s">
        <v>230</v>
      </c>
      <c r="L161" s="14" t="s">
        <v>230</v>
      </c>
      <c r="M161" s="14" t="s">
        <v>9</v>
      </c>
      <c r="N161" s="14" t="s">
        <v>230</v>
      </c>
      <c r="O161" s="14" t="s">
        <v>230</v>
      </c>
      <c r="P161" s="14" t="s">
        <v>230</v>
      </c>
      <c r="Q161" s="14" t="s">
        <v>230</v>
      </c>
      <c r="R161" s="14" t="s">
        <v>230</v>
      </c>
    </row>
    <row r="162" spans="1:18" s="3" customFormat="1" ht="15" customHeight="1" x14ac:dyDescent="0.2">
      <c r="A162" s="16">
        <v>161</v>
      </c>
      <c r="B162" s="44" t="s">
        <v>143</v>
      </c>
      <c r="C162" s="13"/>
      <c r="D162" s="14" t="s">
        <v>230</v>
      </c>
      <c r="E162" s="14" t="s">
        <v>9</v>
      </c>
      <c r="F162" s="14" t="s">
        <v>230</v>
      </c>
      <c r="G162" s="14" t="s">
        <v>9</v>
      </c>
      <c r="H162" s="14" t="s">
        <v>9</v>
      </c>
      <c r="I162" s="14" t="s">
        <v>230</v>
      </c>
      <c r="J162" s="14" t="s">
        <v>230</v>
      </c>
      <c r="K162" s="14" t="s">
        <v>9</v>
      </c>
      <c r="L162" s="14" t="s">
        <v>9</v>
      </c>
      <c r="M162" s="14" t="s">
        <v>9</v>
      </c>
      <c r="N162" s="14" t="s">
        <v>9</v>
      </c>
      <c r="O162" s="14" t="s">
        <v>9</v>
      </c>
      <c r="P162" s="14" t="s">
        <v>9</v>
      </c>
      <c r="Q162" s="14" t="s">
        <v>230</v>
      </c>
      <c r="R162" s="14" t="s">
        <v>230</v>
      </c>
    </row>
    <row r="163" spans="1:18" s="3" customFormat="1" ht="15" customHeight="1" x14ac:dyDescent="0.2">
      <c r="A163" s="16">
        <v>162</v>
      </c>
      <c r="B163" s="44" t="s">
        <v>144</v>
      </c>
      <c r="C163" s="13"/>
      <c r="D163" s="14" t="s">
        <v>230</v>
      </c>
      <c r="E163" s="14" t="s">
        <v>230</v>
      </c>
      <c r="F163" s="14" t="s">
        <v>9</v>
      </c>
      <c r="G163" s="14" t="s">
        <v>9</v>
      </c>
      <c r="H163" s="14" t="s">
        <v>230</v>
      </c>
      <c r="I163" s="14" t="s">
        <v>230</v>
      </c>
      <c r="J163" s="14" t="s">
        <v>230</v>
      </c>
      <c r="K163" s="14" t="s">
        <v>230</v>
      </c>
      <c r="L163" s="14" t="s">
        <v>230</v>
      </c>
      <c r="M163" s="14" t="s">
        <v>9</v>
      </c>
      <c r="N163" s="14" t="s">
        <v>230</v>
      </c>
      <c r="O163" s="14" t="s">
        <v>230</v>
      </c>
      <c r="P163" s="14" t="s">
        <v>230</v>
      </c>
      <c r="Q163" s="14" t="s">
        <v>9</v>
      </c>
      <c r="R163" s="14" t="s">
        <v>9</v>
      </c>
    </row>
    <row r="164" spans="1:18" s="3" customFormat="1" ht="15" customHeight="1" x14ac:dyDescent="0.2">
      <c r="A164" s="16">
        <v>163</v>
      </c>
      <c r="B164" s="44" t="s">
        <v>145</v>
      </c>
      <c r="C164" s="13"/>
      <c r="D164" s="14" t="s">
        <v>9</v>
      </c>
      <c r="E164" s="14" t="s">
        <v>9</v>
      </c>
      <c r="F164" s="14" t="s">
        <v>230</v>
      </c>
      <c r="G164" s="14" t="s">
        <v>9</v>
      </c>
      <c r="H164" s="14" t="s">
        <v>230</v>
      </c>
      <c r="I164" s="14"/>
      <c r="J164" s="14" t="s">
        <v>230</v>
      </c>
      <c r="K164" s="14" t="s">
        <v>9</v>
      </c>
      <c r="L164" s="14" t="s">
        <v>9</v>
      </c>
      <c r="M164" s="14" t="s">
        <v>9</v>
      </c>
      <c r="N164" s="14" t="s">
        <v>9</v>
      </c>
      <c r="O164" s="14" t="s">
        <v>230</v>
      </c>
      <c r="P164" s="14" t="s">
        <v>9</v>
      </c>
      <c r="Q164" s="14" t="s">
        <v>230</v>
      </c>
      <c r="R164" s="14" t="s">
        <v>9</v>
      </c>
    </row>
    <row r="165" spans="1:18" s="3" customFormat="1" ht="15" customHeight="1" x14ac:dyDescent="0.2">
      <c r="A165" s="16">
        <v>164</v>
      </c>
      <c r="B165" s="44" t="s">
        <v>146</v>
      </c>
      <c r="C165" s="13"/>
      <c r="D165" s="14" t="s">
        <v>230</v>
      </c>
      <c r="E165" s="14" t="s">
        <v>9</v>
      </c>
      <c r="F165" s="14" t="s">
        <v>230</v>
      </c>
      <c r="G165" s="14" t="s">
        <v>9</v>
      </c>
      <c r="H165" s="14" t="s">
        <v>9</v>
      </c>
      <c r="I165" s="14"/>
      <c r="J165" s="14"/>
      <c r="K165" s="14" t="s">
        <v>230</v>
      </c>
      <c r="L165" s="14" t="s">
        <v>230</v>
      </c>
      <c r="M165" s="14" t="s">
        <v>9</v>
      </c>
      <c r="N165" s="14" t="s">
        <v>9</v>
      </c>
      <c r="O165" s="14" t="s">
        <v>230</v>
      </c>
      <c r="P165" s="14" t="s">
        <v>9</v>
      </c>
      <c r="Q165" s="14" t="s">
        <v>230</v>
      </c>
      <c r="R165" s="14" t="s">
        <v>9</v>
      </c>
    </row>
    <row r="166" spans="1:18" s="3" customFormat="1" ht="15" customHeight="1" x14ac:dyDescent="0.2">
      <c r="A166" s="16">
        <v>165</v>
      </c>
      <c r="B166" s="44" t="s">
        <v>147</v>
      </c>
      <c r="C166" s="13"/>
      <c r="D166" s="14"/>
      <c r="E166" s="14" t="s">
        <v>230</v>
      </c>
      <c r="F166" s="14"/>
      <c r="G166" s="14" t="s">
        <v>230</v>
      </c>
      <c r="H166" s="14" t="s">
        <v>230</v>
      </c>
      <c r="I166" s="14"/>
      <c r="J166" s="14"/>
      <c r="K166" s="14" t="s">
        <v>230</v>
      </c>
      <c r="L166" s="14" t="s">
        <v>230</v>
      </c>
      <c r="M166" s="14" t="s">
        <v>230</v>
      </c>
      <c r="N166" s="14" t="s">
        <v>230</v>
      </c>
      <c r="O166" s="14" t="s">
        <v>9</v>
      </c>
      <c r="P166" s="14"/>
      <c r="Q166" s="14"/>
      <c r="R166" s="14" t="s">
        <v>230</v>
      </c>
    </row>
    <row r="167" spans="1:18" s="3" customFormat="1" ht="15" customHeight="1" x14ac:dyDescent="0.2">
      <c r="A167" s="16">
        <v>166</v>
      </c>
      <c r="B167" s="44" t="s">
        <v>148</v>
      </c>
      <c r="C167" s="13"/>
      <c r="D167" s="14" t="s">
        <v>9</v>
      </c>
      <c r="E167" s="14" t="s">
        <v>9</v>
      </c>
      <c r="F167" s="14" t="s">
        <v>9</v>
      </c>
      <c r="G167" s="14" t="s">
        <v>9</v>
      </c>
      <c r="H167" s="14" t="s">
        <v>230</v>
      </c>
      <c r="I167" s="14"/>
      <c r="J167" s="14"/>
      <c r="K167" s="14" t="s">
        <v>9</v>
      </c>
      <c r="L167" s="14" t="s">
        <v>9</v>
      </c>
      <c r="M167" s="14" t="s">
        <v>9</v>
      </c>
      <c r="N167" s="14" t="s">
        <v>9</v>
      </c>
      <c r="O167" s="14" t="s">
        <v>9</v>
      </c>
      <c r="P167" s="14" t="s">
        <v>9</v>
      </c>
      <c r="Q167" s="14" t="s">
        <v>9</v>
      </c>
      <c r="R167" s="14" t="s">
        <v>9</v>
      </c>
    </row>
    <row r="168" spans="1:18" s="3" customFormat="1" ht="15" customHeight="1" x14ac:dyDescent="0.2">
      <c r="A168" s="16">
        <v>167</v>
      </c>
      <c r="B168" s="44" t="s">
        <v>149</v>
      </c>
      <c r="C168" s="13"/>
      <c r="D168" s="14" t="s">
        <v>9</v>
      </c>
      <c r="E168" s="14" t="s">
        <v>230</v>
      </c>
      <c r="F168" s="14" t="s">
        <v>9</v>
      </c>
      <c r="G168" s="14" t="s">
        <v>9</v>
      </c>
      <c r="H168" s="14" t="s">
        <v>9</v>
      </c>
      <c r="I168" s="14"/>
      <c r="J168" s="14"/>
      <c r="K168" s="14" t="s">
        <v>230</v>
      </c>
      <c r="L168" s="14" t="s">
        <v>230</v>
      </c>
      <c r="M168" s="14" t="s">
        <v>9</v>
      </c>
      <c r="N168" s="14" t="s">
        <v>9</v>
      </c>
      <c r="O168" s="14" t="s">
        <v>9</v>
      </c>
      <c r="P168" s="14" t="s">
        <v>9</v>
      </c>
      <c r="Q168" s="14" t="s">
        <v>230</v>
      </c>
      <c r="R168" s="14" t="s">
        <v>9</v>
      </c>
    </row>
    <row r="169" spans="1:18" s="3" customFormat="1" ht="15" customHeight="1" x14ac:dyDescent="0.2">
      <c r="A169" s="16">
        <v>168</v>
      </c>
      <c r="B169" s="44" t="s">
        <v>150</v>
      </c>
      <c r="C169" s="13"/>
      <c r="D169" s="14"/>
      <c r="E169" s="14"/>
      <c r="F169" s="14"/>
      <c r="G169" s="14"/>
      <c r="H169" s="14" t="s">
        <v>230</v>
      </c>
      <c r="I169" s="14"/>
      <c r="J169" s="14"/>
      <c r="K169" s="14" t="s">
        <v>230</v>
      </c>
      <c r="L169" s="14" t="s">
        <v>230</v>
      </c>
      <c r="M169" s="14"/>
      <c r="N169" s="14"/>
      <c r="O169" s="14"/>
      <c r="P169" s="14"/>
      <c r="Q169" s="14"/>
      <c r="R169" s="14"/>
    </row>
    <row r="170" spans="1:18" s="3" customFormat="1" ht="15" customHeight="1" x14ac:dyDescent="0.2">
      <c r="A170" s="16">
        <v>169</v>
      </c>
      <c r="B170" s="44" t="s">
        <v>151</v>
      </c>
      <c r="C170" s="13"/>
      <c r="D170" s="14"/>
      <c r="E170" s="14"/>
      <c r="F170" s="14"/>
      <c r="G170" s="14"/>
      <c r="H170" s="14" t="s">
        <v>230</v>
      </c>
      <c r="I170" s="14"/>
      <c r="J170" s="14"/>
      <c r="K170" s="14" t="s">
        <v>9</v>
      </c>
      <c r="L170" s="14" t="s">
        <v>9</v>
      </c>
      <c r="M170" s="14"/>
      <c r="N170" s="14"/>
      <c r="O170" s="14"/>
      <c r="P170" s="14"/>
      <c r="Q170" s="14"/>
      <c r="R170" s="14"/>
    </row>
    <row r="171" spans="1:18" s="3" customFormat="1" ht="15" customHeight="1" x14ac:dyDescent="0.2">
      <c r="A171" s="16">
        <v>170</v>
      </c>
      <c r="B171" s="44" t="s">
        <v>152</v>
      </c>
      <c r="C171" s="13"/>
      <c r="D171" s="14"/>
      <c r="E171" s="14"/>
      <c r="F171" s="14"/>
      <c r="G171" s="14"/>
      <c r="H171" s="14" t="s">
        <v>230</v>
      </c>
      <c r="I171" s="14"/>
      <c r="J171" s="14"/>
      <c r="K171" s="14" t="s">
        <v>9</v>
      </c>
      <c r="L171" s="14" t="s">
        <v>9</v>
      </c>
      <c r="M171" s="14"/>
      <c r="N171" s="14"/>
      <c r="O171" s="14"/>
      <c r="P171" s="14"/>
      <c r="Q171" s="14"/>
      <c r="R171" s="14"/>
    </row>
    <row r="172" spans="1:18" s="3" customFormat="1" ht="15" customHeight="1" x14ac:dyDescent="0.2">
      <c r="A172" s="16">
        <v>171</v>
      </c>
      <c r="B172" s="44" t="s">
        <v>153</v>
      </c>
      <c r="C172" s="13"/>
      <c r="D172" s="14"/>
      <c r="E172" s="14"/>
      <c r="F172" s="14"/>
      <c r="G172" s="14"/>
      <c r="H172" s="14" t="s">
        <v>230</v>
      </c>
      <c r="I172" s="14"/>
      <c r="J172" s="14"/>
      <c r="K172" s="14"/>
      <c r="L172" s="14"/>
      <c r="M172" s="14"/>
      <c r="N172" s="14"/>
      <c r="O172" s="14"/>
      <c r="P172" s="14"/>
      <c r="Q172" s="14"/>
      <c r="R172" s="14"/>
    </row>
    <row r="173" spans="1:18" s="3" customFormat="1" ht="15" customHeight="1" x14ac:dyDescent="0.2">
      <c r="A173" s="16">
        <v>172</v>
      </c>
      <c r="B173" s="44" t="s">
        <v>154</v>
      </c>
      <c r="C173" s="13"/>
      <c r="D173" s="14"/>
      <c r="E173" s="14"/>
      <c r="F173" s="14"/>
      <c r="G173" s="14"/>
      <c r="H173" s="14" t="s">
        <v>230</v>
      </c>
      <c r="I173" s="14"/>
      <c r="J173" s="14"/>
      <c r="K173" s="14"/>
      <c r="L173" s="14"/>
      <c r="M173" s="14"/>
      <c r="N173" s="14"/>
      <c r="O173" s="14"/>
      <c r="P173" s="14"/>
      <c r="Q173" s="14"/>
      <c r="R173" s="14"/>
    </row>
    <row r="174" spans="1:18" s="3" customFormat="1" ht="15" customHeight="1" x14ac:dyDescent="0.2">
      <c r="A174" s="16">
        <v>173</v>
      </c>
      <c r="B174" s="44" t="s">
        <v>155</v>
      </c>
      <c r="C174" s="13"/>
      <c r="D174" s="14"/>
      <c r="E174" s="14"/>
      <c r="F174" s="14"/>
      <c r="G174" s="14"/>
      <c r="H174" s="14" t="s">
        <v>230</v>
      </c>
      <c r="I174" s="14"/>
      <c r="J174" s="14"/>
      <c r="K174" s="14"/>
      <c r="L174" s="14"/>
      <c r="M174" s="14"/>
      <c r="N174" s="14"/>
      <c r="O174" s="14"/>
      <c r="P174" s="14"/>
      <c r="Q174" s="14"/>
      <c r="R174" s="14"/>
    </row>
    <row r="175" spans="1:18" s="3" customFormat="1" ht="15" customHeight="1" x14ac:dyDescent="0.2">
      <c r="A175" s="16">
        <v>174</v>
      </c>
      <c r="B175" s="44" t="s">
        <v>156</v>
      </c>
      <c r="C175" s="13"/>
      <c r="D175" s="14"/>
      <c r="E175" s="14"/>
      <c r="F175" s="14"/>
      <c r="G175" s="14"/>
      <c r="H175" s="14" t="s">
        <v>230</v>
      </c>
      <c r="I175" s="14"/>
      <c r="J175" s="14"/>
      <c r="K175" s="14"/>
      <c r="L175" s="14"/>
      <c r="M175" s="14"/>
      <c r="N175" s="14"/>
      <c r="O175" s="14"/>
      <c r="P175" s="14"/>
      <c r="Q175" s="14"/>
      <c r="R175" s="14"/>
    </row>
    <row r="176" spans="1:18" s="3" customFormat="1" ht="15" customHeight="1" x14ac:dyDescent="0.2">
      <c r="A176" s="16">
        <v>175</v>
      </c>
      <c r="B176" s="44" t="s">
        <v>157</v>
      </c>
      <c r="C176" s="13"/>
      <c r="D176" s="14"/>
      <c r="E176" s="14"/>
      <c r="F176" s="14"/>
      <c r="G176" s="14"/>
      <c r="H176" s="14" t="s">
        <v>9</v>
      </c>
      <c r="I176" s="14"/>
      <c r="J176" s="14"/>
      <c r="K176" s="14" t="s">
        <v>9</v>
      </c>
      <c r="L176" s="14" t="s">
        <v>9</v>
      </c>
      <c r="M176" s="14"/>
      <c r="N176" s="14"/>
      <c r="O176" s="14"/>
      <c r="P176" s="14"/>
      <c r="Q176" s="14"/>
      <c r="R176" s="14"/>
    </row>
    <row r="177" spans="1:18" s="3" customFormat="1" ht="15" customHeight="1" x14ac:dyDescent="0.2">
      <c r="A177" s="16">
        <v>176</v>
      </c>
      <c r="B177" s="44" t="s">
        <v>158</v>
      </c>
      <c r="C177" s="13"/>
      <c r="D177" s="14"/>
      <c r="E177" s="14"/>
      <c r="F177" s="14"/>
      <c r="G177" s="14"/>
      <c r="H177" s="14" t="s">
        <v>9</v>
      </c>
      <c r="I177" s="14"/>
      <c r="J177" s="14"/>
      <c r="K177" s="14" t="s">
        <v>9</v>
      </c>
      <c r="L177" s="14" t="s">
        <v>9</v>
      </c>
      <c r="M177" s="14"/>
      <c r="N177" s="14"/>
      <c r="O177" s="14"/>
      <c r="P177" s="14"/>
      <c r="Q177" s="14"/>
      <c r="R177" s="14"/>
    </row>
    <row r="178" spans="1:18" s="3" customFormat="1" ht="23.1" customHeight="1" x14ac:dyDescent="0.2">
      <c r="A178" s="16">
        <v>177</v>
      </c>
      <c r="B178" s="44" t="s">
        <v>223</v>
      </c>
      <c r="C178" s="13"/>
      <c r="D178" s="14"/>
      <c r="E178" s="14"/>
      <c r="F178" s="14"/>
      <c r="G178" s="14"/>
      <c r="H178" s="14" t="s">
        <v>230</v>
      </c>
      <c r="I178" s="14"/>
      <c r="J178" s="14"/>
      <c r="K178" s="14" t="s">
        <v>9</v>
      </c>
      <c r="L178" s="14" t="s">
        <v>9</v>
      </c>
      <c r="M178" s="14"/>
      <c r="N178" s="14"/>
      <c r="O178" s="14"/>
      <c r="P178" s="14"/>
      <c r="Q178" s="14"/>
      <c r="R178" s="14"/>
    </row>
    <row r="179" spans="1:18" s="3" customFormat="1" ht="15" customHeight="1" x14ac:dyDescent="0.2">
      <c r="A179" s="16">
        <v>178</v>
      </c>
      <c r="B179" s="44" t="s">
        <v>159</v>
      </c>
      <c r="C179" s="13"/>
      <c r="D179" s="14"/>
      <c r="E179" s="14"/>
      <c r="F179" s="14"/>
      <c r="G179" s="14"/>
      <c r="H179" s="14" t="s">
        <v>230</v>
      </c>
      <c r="I179" s="14"/>
      <c r="J179" s="14"/>
      <c r="K179" s="14"/>
      <c r="L179" s="14"/>
      <c r="M179" s="14"/>
      <c r="N179" s="14"/>
      <c r="O179" s="14"/>
      <c r="P179" s="14"/>
      <c r="Q179" s="14"/>
      <c r="R179" s="14"/>
    </row>
    <row r="180" spans="1:18" s="3" customFormat="1" ht="15" customHeight="1" x14ac:dyDescent="0.2">
      <c r="A180" s="16">
        <v>179</v>
      </c>
      <c r="B180" s="44" t="s">
        <v>160</v>
      </c>
      <c r="C180" s="13"/>
      <c r="D180" s="14"/>
      <c r="E180" s="14"/>
      <c r="F180" s="14"/>
      <c r="G180" s="14"/>
      <c r="H180" s="14" t="s">
        <v>9</v>
      </c>
      <c r="I180" s="14"/>
      <c r="J180" s="14"/>
      <c r="K180" s="14"/>
      <c r="L180" s="14"/>
      <c r="M180" s="14"/>
      <c r="N180" s="14"/>
      <c r="O180" s="14"/>
      <c r="P180" s="14"/>
      <c r="Q180" s="14"/>
      <c r="R180" s="14"/>
    </row>
    <row r="181" spans="1:18" s="3" customFormat="1" ht="23.1" customHeight="1" x14ac:dyDescent="0.2">
      <c r="A181" s="16">
        <v>180</v>
      </c>
      <c r="B181" s="44" t="s">
        <v>224</v>
      </c>
      <c r="C181" s="13" t="s">
        <v>9</v>
      </c>
      <c r="D181" s="14" t="s">
        <v>9</v>
      </c>
      <c r="E181" s="14" t="s">
        <v>9</v>
      </c>
      <c r="F181" s="14" t="s">
        <v>9</v>
      </c>
      <c r="G181" s="14" t="s">
        <v>9</v>
      </c>
      <c r="H181" s="14" t="s">
        <v>230</v>
      </c>
      <c r="I181" s="14"/>
      <c r="J181" s="14" t="s">
        <v>9</v>
      </c>
      <c r="K181" s="14" t="s">
        <v>9</v>
      </c>
      <c r="L181" s="14" t="s">
        <v>9</v>
      </c>
      <c r="M181" s="14" t="s">
        <v>9</v>
      </c>
      <c r="N181" s="14" t="s">
        <v>9</v>
      </c>
      <c r="O181" s="14" t="s">
        <v>9</v>
      </c>
      <c r="P181" s="14" t="s">
        <v>9</v>
      </c>
      <c r="Q181" s="14" t="s">
        <v>230</v>
      </c>
      <c r="R181" s="14" t="s">
        <v>9</v>
      </c>
    </row>
    <row r="182" spans="1:18" s="3" customFormat="1" ht="15" customHeight="1" x14ac:dyDescent="0.2">
      <c r="A182" s="16">
        <v>181</v>
      </c>
      <c r="B182" s="44" t="s">
        <v>161</v>
      </c>
      <c r="C182" s="13" t="s">
        <v>230</v>
      </c>
      <c r="D182" s="14" t="s">
        <v>9</v>
      </c>
      <c r="E182" s="14" t="s">
        <v>230</v>
      </c>
      <c r="F182" s="14" t="s">
        <v>230</v>
      </c>
      <c r="G182" s="14" t="s">
        <v>230</v>
      </c>
      <c r="H182" s="14" t="s">
        <v>230</v>
      </c>
      <c r="I182" s="14"/>
      <c r="J182" s="14" t="s">
        <v>230</v>
      </c>
      <c r="K182" s="14" t="s">
        <v>9</v>
      </c>
      <c r="L182" s="14" t="s">
        <v>9</v>
      </c>
      <c r="M182" s="14" t="s">
        <v>230</v>
      </c>
      <c r="N182" s="14" t="s">
        <v>230</v>
      </c>
      <c r="O182" s="14" t="s">
        <v>230</v>
      </c>
      <c r="P182" s="14" t="s">
        <v>230</v>
      </c>
      <c r="Q182" s="14" t="s">
        <v>230</v>
      </c>
      <c r="R182" s="14" t="s">
        <v>9</v>
      </c>
    </row>
    <row r="183" spans="1:18" s="3" customFormat="1" ht="15" customHeight="1" x14ac:dyDescent="0.2">
      <c r="A183" s="16">
        <v>182</v>
      </c>
      <c r="B183" s="44" t="s">
        <v>162</v>
      </c>
      <c r="C183" s="13" t="s">
        <v>230</v>
      </c>
      <c r="D183" s="14" t="s">
        <v>9</v>
      </c>
      <c r="E183" s="14" t="s">
        <v>230</v>
      </c>
      <c r="F183" s="14" t="s">
        <v>9</v>
      </c>
      <c r="G183" s="14" t="s">
        <v>9</v>
      </c>
      <c r="H183" s="14" t="s">
        <v>230</v>
      </c>
      <c r="I183" s="14"/>
      <c r="J183" s="14" t="s">
        <v>230</v>
      </c>
      <c r="K183" s="14" t="s">
        <v>230</v>
      </c>
      <c r="L183" s="14" t="s">
        <v>230</v>
      </c>
      <c r="M183" s="14" t="s">
        <v>9</v>
      </c>
      <c r="N183" s="14" t="s">
        <v>230</v>
      </c>
      <c r="O183" s="14" t="s">
        <v>9</v>
      </c>
      <c r="P183" s="14" t="s">
        <v>230</v>
      </c>
      <c r="Q183" s="14" t="s">
        <v>9</v>
      </c>
      <c r="R183" s="14" t="s">
        <v>9</v>
      </c>
    </row>
    <row r="184" spans="1:18" s="3" customFormat="1" ht="15" customHeight="1" x14ac:dyDescent="0.2">
      <c r="A184" s="16">
        <v>183</v>
      </c>
      <c r="B184" s="44" t="s">
        <v>163</v>
      </c>
      <c r="C184" s="13"/>
      <c r="D184" s="14" t="s">
        <v>9</v>
      </c>
      <c r="E184" s="14" t="s">
        <v>230</v>
      </c>
      <c r="F184" s="14" t="s">
        <v>230</v>
      </c>
      <c r="G184" s="14" t="s">
        <v>230</v>
      </c>
      <c r="H184" s="14" t="s">
        <v>230</v>
      </c>
      <c r="I184" s="14"/>
      <c r="J184" s="14" t="s">
        <v>9</v>
      </c>
      <c r="K184" s="14" t="s">
        <v>9</v>
      </c>
      <c r="L184" s="14" t="s">
        <v>9</v>
      </c>
      <c r="M184" s="14" t="s">
        <v>230</v>
      </c>
      <c r="N184" s="14" t="s">
        <v>230</v>
      </c>
      <c r="O184" s="14" t="s">
        <v>230</v>
      </c>
      <c r="P184" s="14" t="s">
        <v>230</v>
      </c>
      <c r="Q184" s="14" t="s">
        <v>9</v>
      </c>
      <c r="R184" s="14" t="s">
        <v>230</v>
      </c>
    </row>
    <row r="185" spans="1:18" s="3" customFormat="1" ht="15" customHeight="1" x14ac:dyDescent="0.2">
      <c r="A185" s="16">
        <v>184</v>
      </c>
      <c r="B185" s="44" t="s">
        <v>225</v>
      </c>
      <c r="C185" s="13" t="s">
        <v>9</v>
      </c>
      <c r="D185" s="14" t="s">
        <v>9</v>
      </c>
      <c r="E185" s="14" t="s">
        <v>9</v>
      </c>
      <c r="F185" s="14" t="s">
        <v>9</v>
      </c>
      <c r="G185" s="14" t="s">
        <v>9</v>
      </c>
      <c r="H185" s="14" t="s">
        <v>9</v>
      </c>
      <c r="I185" s="14"/>
      <c r="J185" s="14" t="s">
        <v>9</v>
      </c>
      <c r="K185" s="14" t="s">
        <v>9</v>
      </c>
      <c r="L185" s="14" t="s">
        <v>9</v>
      </c>
      <c r="M185" s="14" t="s">
        <v>9</v>
      </c>
      <c r="N185" s="14" t="s">
        <v>9</v>
      </c>
      <c r="O185" s="14" t="s">
        <v>9</v>
      </c>
      <c r="P185" s="14" t="s">
        <v>9</v>
      </c>
      <c r="Q185" s="14" t="s">
        <v>9</v>
      </c>
      <c r="R185" s="14" t="s">
        <v>9</v>
      </c>
    </row>
    <row r="186" spans="1:18" s="3" customFormat="1" ht="15" customHeight="1" x14ac:dyDescent="0.2">
      <c r="A186" s="16">
        <v>185</v>
      </c>
      <c r="B186" s="44" t="s">
        <v>164</v>
      </c>
      <c r="C186" s="13" t="s">
        <v>230</v>
      </c>
      <c r="D186" s="14" t="s">
        <v>230</v>
      </c>
      <c r="E186" s="14" t="s">
        <v>230</v>
      </c>
      <c r="F186" s="14" t="s">
        <v>9</v>
      </c>
      <c r="G186" s="14" t="s">
        <v>9</v>
      </c>
      <c r="H186" s="14" t="s">
        <v>230</v>
      </c>
      <c r="I186" s="14" t="s">
        <v>9</v>
      </c>
      <c r="J186" s="14" t="s">
        <v>230</v>
      </c>
      <c r="K186" s="14" t="s">
        <v>230</v>
      </c>
      <c r="L186" s="14" t="s">
        <v>230</v>
      </c>
      <c r="M186" s="14" t="s">
        <v>9</v>
      </c>
      <c r="N186" s="14" t="s">
        <v>230</v>
      </c>
      <c r="O186" s="14" t="s">
        <v>9</v>
      </c>
      <c r="P186" s="14" t="s">
        <v>230</v>
      </c>
      <c r="Q186" s="14" t="s">
        <v>9</v>
      </c>
      <c r="R186" s="14" t="s">
        <v>230</v>
      </c>
    </row>
    <row r="187" spans="1:18" s="3" customFormat="1" ht="15" customHeight="1" x14ac:dyDescent="0.2">
      <c r="A187" s="16">
        <v>186</v>
      </c>
      <c r="B187" s="44" t="s">
        <v>165</v>
      </c>
      <c r="C187" s="13" t="s">
        <v>9</v>
      </c>
      <c r="D187" s="14" t="s">
        <v>9</v>
      </c>
      <c r="E187" s="14" t="s">
        <v>9</v>
      </c>
      <c r="F187" s="14" t="s">
        <v>230</v>
      </c>
      <c r="G187" s="14" t="s">
        <v>230</v>
      </c>
      <c r="H187" s="14" t="s">
        <v>9</v>
      </c>
      <c r="I187" s="14"/>
      <c r="J187" s="14" t="s">
        <v>9</v>
      </c>
      <c r="K187" s="14" t="s">
        <v>9</v>
      </c>
      <c r="L187" s="14" t="s">
        <v>9</v>
      </c>
      <c r="M187" s="14" t="s">
        <v>9</v>
      </c>
      <c r="N187" s="14" t="s">
        <v>9</v>
      </c>
      <c r="O187" s="14" t="s">
        <v>9</v>
      </c>
      <c r="P187" s="14" t="s">
        <v>9</v>
      </c>
      <c r="Q187" s="14" t="s">
        <v>230</v>
      </c>
      <c r="R187" s="14" t="s">
        <v>9</v>
      </c>
    </row>
    <row r="188" spans="1:18" s="3" customFormat="1" ht="15" customHeight="1" x14ac:dyDescent="0.2">
      <c r="A188" s="16">
        <v>187</v>
      </c>
      <c r="B188" s="44" t="s">
        <v>166</v>
      </c>
      <c r="C188" s="13" t="s">
        <v>230</v>
      </c>
      <c r="D188" s="14" t="s">
        <v>230</v>
      </c>
      <c r="E188" s="14" t="s">
        <v>230</v>
      </c>
      <c r="F188" s="14" t="s">
        <v>230</v>
      </c>
      <c r="G188" s="14" t="s">
        <v>9</v>
      </c>
      <c r="H188" s="14" t="s">
        <v>230</v>
      </c>
      <c r="I188" s="14"/>
      <c r="J188" s="14" t="s">
        <v>230</v>
      </c>
      <c r="K188" s="14" t="s">
        <v>230</v>
      </c>
      <c r="L188" s="14" t="s">
        <v>230</v>
      </c>
      <c r="M188" s="14" t="s">
        <v>230</v>
      </c>
      <c r="N188" s="14" t="s">
        <v>230</v>
      </c>
      <c r="O188" s="14" t="s">
        <v>230</v>
      </c>
      <c r="P188" s="14" t="s">
        <v>230</v>
      </c>
      <c r="Q188" s="14" t="s">
        <v>9</v>
      </c>
      <c r="R188" s="14" t="s">
        <v>230</v>
      </c>
    </row>
    <row r="189" spans="1:18" s="3" customFormat="1" ht="15" customHeight="1" x14ac:dyDescent="0.2">
      <c r="A189" s="16">
        <v>188</v>
      </c>
      <c r="B189" s="44" t="s">
        <v>226</v>
      </c>
      <c r="C189" s="13" t="s">
        <v>9</v>
      </c>
      <c r="D189" s="14" t="s">
        <v>230</v>
      </c>
      <c r="E189" s="14" t="s">
        <v>9</v>
      </c>
      <c r="F189" s="14" t="s">
        <v>230</v>
      </c>
      <c r="G189" s="14" t="s">
        <v>9</v>
      </c>
      <c r="H189" s="14" t="s">
        <v>230</v>
      </c>
      <c r="I189" s="14"/>
      <c r="J189" s="14" t="s">
        <v>9</v>
      </c>
      <c r="K189" s="14" t="s">
        <v>9</v>
      </c>
      <c r="L189" s="14" t="s">
        <v>9</v>
      </c>
      <c r="M189" s="14" t="s">
        <v>9</v>
      </c>
      <c r="N189" s="14" t="s">
        <v>9</v>
      </c>
      <c r="O189" s="14" t="s">
        <v>230</v>
      </c>
      <c r="P189" s="14" t="s">
        <v>9</v>
      </c>
      <c r="Q189" s="14" t="s">
        <v>9</v>
      </c>
      <c r="R189" s="14" t="s">
        <v>230</v>
      </c>
    </row>
    <row r="190" spans="1:18" s="3" customFormat="1" ht="15" customHeight="1" x14ac:dyDescent="0.2">
      <c r="A190" s="16">
        <v>189</v>
      </c>
      <c r="B190" s="44" t="s">
        <v>167</v>
      </c>
      <c r="C190" s="13"/>
      <c r="D190" s="14" t="s">
        <v>9</v>
      </c>
      <c r="E190" s="14" t="s">
        <v>230</v>
      </c>
      <c r="F190" s="14" t="s">
        <v>230</v>
      </c>
      <c r="G190" s="14" t="s">
        <v>230</v>
      </c>
      <c r="H190" s="14" t="s">
        <v>230</v>
      </c>
      <c r="I190" s="14" t="s">
        <v>230</v>
      </c>
      <c r="J190" s="14" t="s">
        <v>230</v>
      </c>
      <c r="K190" s="14" t="s">
        <v>230</v>
      </c>
      <c r="L190" s="14" t="s">
        <v>230</v>
      </c>
      <c r="M190" s="14" t="s">
        <v>230</v>
      </c>
      <c r="N190" s="14" t="s">
        <v>230</v>
      </c>
      <c r="O190" s="14" t="s">
        <v>9</v>
      </c>
      <c r="P190" s="14" t="s">
        <v>9</v>
      </c>
      <c r="Q190" s="14" t="s">
        <v>230</v>
      </c>
      <c r="R190" s="14" t="s">
        <v>230</v>
      </c>
    </row>
    <row r="191" spans="1:18" s="3" customFormat="1" ht="15" customHeight="1" x14ac:dyDescent="0.2">
      <c r="A191" s="16">
        <v>190</v>
      </c>
      <c r="B191" s="44" t="s">
        <v>168</v>
      </c>
      <c r="C191" s="13" t="s">
        <v>9</v>
      </c>
      <c r="D191" s="14" t="s">
        <v>9</v>
      </c>
      <c r="E191" s="14" t="s">
        <v>9</v>
      </c>
      <c r="F191" s="14" t="s">
        <v>9</v>
      </c>
      <c r="G191" s="14" t="s">
        <v>9</v>
      </c>
      <c r="H191" s="14" t="s">
        <v>9</v>
      </c>
      <c r="I191" s="14"/>
      <c r="J191" s="14" t="s">
        <v>230</v>
      </c>
      <c r="K191" s="14" t="s">
        <v>9</v>
      </c>
      <c r="L191" s="14" t="s">
        <v>9</v>
      </c>
      <c r="M191" s="14" t="s">
        <v>9</v>
      </c>
      <c r="N191" s="14" t="s">
        <v>230</v>
      </c>
      <c r="O191" s="14" t="s">
        <v>230</v>
      </c>
      <c r="P191" s="14" t="s">
        <v>9</v>
      </c>
      <c r="Q191" s="14" t="s">
        <v>9</v>
      </c>
      <c r="R191" s="14" t="s">
        <v>9</v>
      </c>
    </row>
    <row r="192" spans="1:18" s="3" customFormat="1" ht="15" customHeight="1" x14ac:dyDescent="0.2">
      <c r="A192" s="16">
        <v>191</v>
      </c>
      <c r="B192" s="44" t="s">
        <v>169</v>
      </c>
      <c r="C192" s="13" t="s">
        <v>230</v>
      </c>
      <c r="D192" s="14"/>
      <c r="E192" s="14" t="s">
        <v>230</v>
      </c>
      <c r="F192" s="14" t="s">
        <v>230</v>
      </c>
      <c r="G192" s="14" t="s">
        <v>230</v>
      </c>
      <c r="H192" s="14" t="s">
        <v>230</v>
      </c>
      <c r="I192" s="14"/>
      <c r="J192" s="14" t="s">
        <v>9</v>
      </c>
      <c r="K192" s="14" t="s">
        <v>230</v>
      </c>
      <c r="L192" s="14" t="s">
        <v>230</v>
      </c>
      <c r="M192" s="14"/>
      <c r="N192" s="14"/>
      <c r="O192" s="14"/>
      <c r="P192" s="14"/>
      <c r="Q192" s="14" t="s">
        <v>9</v>
      </c>
      <c r="R192" s="14"/>
    </row>
    <row r="193" spans="1:18" s="3" customFormat="1" ht="15" customHeight="1" x14ac:dyDescent="0.2">
      <c r="A193" s="16">
        <v>192</v>
      </c>
      <c r="B193" s="44" t="s">
        <v>170</v>
      </c>
      <c r="C193" s="13" t="s">
        <v>9</v>
      </c>
      <c r="D193" s="14" t="s">
        <v>9</v>
      </c>
      <c r="E193" s="14" t="s">
        <v>9</v>
      </c>
      <c r="F193" s="14" t="s">
        <v>230</v>
      </c>
      <c r="G193" s="14" t="s">
        <v>9</v>
      </c>
      <c r="H193" s="14" t="s">
        <v>230</v>
      </c>
      <c r="I193" s="14" t="s">
        <v>230</v>
      </c>
      <c r="J193" s="14" t="s">
        <v>9</v>
      </c>
      <c r="K193" s="14" t="s">
        <v>230</v>
      </c>
      <c r="L193" s="14" t="s">
        <v>230</v>
      </c>
      <c r="M193" s="14" t="s">
        <v>9</v>
      </c>
      <c r="N193" s="14" t="s">
        <v>9</v>
      </c>
      <c r="O193" s="14" t="s">
        <v>9</v>
      </c>
      <c r="P193" s="14" t="s">
        <v>230</v>
      </c>
      <c r="Q193" s="14" t="s">
        <v>230</v>
      </c>
      <c r="R193" s="14" t="s">
        <v>9</v>
      </c>
    </row>
    <row r="194" spans="1:18" s="3" customFormat="1" ht="15" customHeight="1" x14ac:dyDescent="0.2">
      <c r="A194" s="16">
        <v>193</v>
      </c>
      <c r="B194" s="44" t="s">
        <v>171</v>
      </c>
      <c r="C194" s="13" t="s">
        <v>9</v>
      </c>
      <c r="D194" s="14" t="s">
        <v>230</v>
      </c>
      <c r="E194" s="14" t="s">
        <v>230</v>
      </c>
      <c r="F194" s="14" t="s">
        <v>230</v>
      </c>
      <c r="G194" s="14" t="s">
        <v>230</v>
      </c>
      <c r="H194" s="14" t="s">
        <v>230</v>
      </c>
      <c r="I194" s="14"/>
      <c r="J194" s="14" t="s">
        <v>9</v>
      </c>
      <c r="K194" s="14" t="s">
        <v>9</v>
      </c>
      <c r="L194" s="14" t="s">
        <v>9</v>
      </c>
      <c r="M194" s="14" t="s">
        <v>230</v>
      </c>
      <c r="N194" s="14" t="s">
        <v>9</v>
      </c>
      <c r="O194" s="14" t="s">
        <v>230</v>
      </c>
      <c r="P194" s="14" t="s">
        <v>230</v>
      </c>
      <c r="Q194" s="14"/>
      <c r="R194" s="14" t="s">
        <v>230</v>
      </c>
    </row>
    <row r="195" spans="1:18" s="3" customFormat="1" ht="23.1" customHeight="1" x14ac:dyDescent="0.2">
      <c r="A195" s="16">
        <v>194</v>
      </c>
      <c r="B195" s="45" t="s">
        <v>172</v>
      </c>
      <c r="C195" s="13" t="s">
        <v>9</v>
      </c>
      <c r="D195" s="14"/>
      <c r="E195" s="14" t="s">
        <v>9</v>
      </c>
      <c r="F195" s="14"/>
      <c r="G195" s="14"/>
      <c r="H195" s="14" t="s">
        <v>9</v>
      </c>
      <c r="I195" s="14"/>
      <c r="J195" s="14" t="s">
        <v>9</v>
      </c>
      <c r="K195" s="14" t="s">
        <v>230</v>
      </c>
      <c r="L195" s="14" t="s">
        <v>230</v>
      </c>
      <c r="M195" s="14"/>
      <c r="N195" s="14"/>
      <c r="O195" s="14"/>
      <c r="P195" s="14"/>
      <c r="Q195" s="14"/>
      <c r="R195" s="14"/>
    </row>
    <row r="196" spans="1:18" s="3" customFormat="1" ht="15" customHeight="1" x14ac:dyDescent="0.2">
      <c r="A196" s="16">
        <v>195</v>
      </c>
      <c r="B196" s="44" t="s">
        <v>173</v>
      </c>
      <c r="C196" s="13" t="s">
        <v>9</v>
      </c>
      <c r="D196" s="14"/>
      <c r="E196" s="14" t="s">
        <v>230</v>
      </c>
      <c r="F196" s="14"/>
      <c r="G196" s="14"/>
      <c r="H196" s="14"/>
      <c r="I196" s="14"/>
      <c r="J196" s="14" t="s">
        <v>230</v>
      </c>
      <c r="K196" s="14" t="s">
        <v>230</v>
      </c>
      <c r="L196" s="14" t="s">
        <v>230</v>
      </c>
      <c r="M196" s="14"/>
      <c r="N196" s="14"/>
      <c r="O196" s="14"/>
      <c r="P196" s="14"/>
      <c r="Q196" s="14"/>
      <c r="R196" s="14"/>
    </row>
    <row r="197" spans="1:18" s="3" customFormat="1" ht="15" customHeight="1" x14ac:dyDescent="0.2">
      <c r="A197" s="16">
        <v>196</v>
      </c>
      <c r="B197" s="44" t="s">
        <v>174</v>
      </c>
      <c r="C197" s="13" t="s">
        <v>9</v>
      </c>
      <c r="D197" s="14" t="s">
        <v>230</v>
      </c>
      <c r="E197" s="14" t="s">
        <v>9</v>
      </c>
      <c r="F197" s="14" t="s">
        <v>230</v>
      </c>
      <c r="G197" s="14"/>
      <c r="H197" s="14" t="s">
        <v>9</v>
      </c>
      <c r="I197" s="14" t="s">
        <v>9</v>
      </c>
      <c r="J197" s="14" t="s">
        <v>9</v>
      </c>
      <c r="K197" s="14" t="s">
        <v>230</v>
      </c>
      <c r="L197" s="14" t="s">
        <v>230</v>
      </c>
      <c r="M197" s="14" t="s">
        <v>9</v>
      </c>
      <c r="N197" s="14"/>
      <c r="O197" s="14" t="s">
        <v>9</v>
      </c>
      <c r="P197" s="14"/>
      <c r="Q197" s="14"/>
      <c r="R197" s="14"/>
    </row>
    <row r="198" spans="1:18" s="3" customFormat="1" ht="15" customHeight="1" x14ac:dyDescent="0.2">
      <c r="A198" s="16">
        <v>197</v>
      </c>
      <c r="B198" s="44" t="s">
        <v>175</v>
      </c>
      <c r="C198" s="13" t="s">
        <v>230</v>
      </c>
      <c r="D198" s="14" t="s">
        <v>230</v>
      </c>
      <c r="E198" s="14" t="s">
        <v>230</v>
      </c>
      <c r="F198" s="14" t="s">
        <v>230</v>
      </c>
      <c r="G198" s="14"/>
      <c r="H198" s="14" t="s">
        <v>230</v>
      </c>
      <c r="I198" s="14" t="s">
        <v>230</v>
      </c>
      <c r="J198" s="14" t="s">
        <v>230</v>
      </c>
      <c r="K198" s="14" t="s">
        <v>230</v>
      </c>
      <c r="L198" s="14" t="s">
        <v>230</v>
      </c>
      <c r="M198" s="14" t="s">
        <v>9</v>
      </c>
      <c r="N198" s="14" t="s">
        <v>230</v>
      </c>
      <c r="O198" s="14" t="s">
        <v>230</v>
      </c>
      <c r="P198" s="14" t="s">
        <v>230</v>
      </c>
      <c r="Q198" s="14"/>
      <c r="R198" s="14"/>
    </row>
    <row r="199" spans="1:18" s="3" customFormat="1" ht="15" customHeight="1" x14ac:dyDescent="0.2">
      <c r="A199" s="16">
        <v>198</v>
      </c>
      <c r="B199" s="44" t="s">
        <v>176</v>
      </c>
      <c r="C199" s="13" t="s">
        <v>9</v>
      </c>
      <c r="D199" s="14"/>
      <c r="E199" s="14"/>
      <c r="F199" s="14"/>
      <c r="G199" s="14"/>
      <c r="H199" s="14"/>
      <c r="I199" s="14"/>
      <c r="J199" s="14"/>
      <c r="K199" s="14"/>
      <c r="L199" s="14"/>
      <c r="M199" s="14" t="s">
        <v>9</v>
      </c>
      <c r="N199" s="14"/>
      <c r="O199" s="14" t="s">
        <v>9</v>
      </c>
      <c r="P199" s="14"/>
      <c r="Q199" s="14" t="s">
        <v>9</v>
      </c>
      <c r="R199" s="14"/>
    </row>
    <row r="200" spans="1:18" s="3" customFormat="1" ht="15" customHeight="1" x14ac:dyDescent="0.2">
      <c r="A200" s="16">
        <v>199</v>
      </c>
      <c r="B200" s="44" t="s">
        <v>177</v>
      </c>
      <c r="C200" s="13" t="s">
        <v>230</v>
      </c>
      <c r="D200" s="14"/>
      <c r="E200" s="14" t="s">
        <v>230</v>
      </c>
      <c r="F200" s="14" t="s">
        <v>230</v>
      </c>
      <c r="G200" s="14" t="s">
        <v>9</v>
      </c>
      <c r="H200" s="14" t="s">
        <v>230</v>
      </c>
      <c r="I200" s="14" t="s">
        <v>230</v>
      </c>
      <c r="J200" s="14" t="s">
        <v>9</v>
      </c>
      <c r="K200" s="14" t="s">
        <v>230</v>
      </c>
      <c r="L200" s="14" t="s">
        <v>230</v>
      </c>
      <c r="M200" s="14" t="s">
        <v>230</v>
      </c>
      <c r="N200" s="14" t="s">
        <v>230</v>
      </c>
      <c r="O200" s="14" t="s">
        <v>230</v>
      </c>
      <c r="P200" s="14" t="s">
        <v>230</v>
      </c>
      <c r="Q200" s="14"/>
      <c r="R200" s="14" t="s">
        <v>9</v>
      </c>
    </row>
    <row r="201" spans="1:18" s="3" customFormat="1" ht="23.1" customHeight="1" x14ac:dyDescent="0.2">
      <c r="A201" s="16">
        <v>200</v>
      </c>
      <c r="B201" s="44" t="s">
        <v>178</v>
      </c>
      <c r="C201" s="13" t="s">
        <v>9</v>
      </c>
      <c r="D201" s="14" t="s">
        <v>230</v>
      </c>
      <c r="E201" s="14" t="s">
        <v>230</v>
      </c>
      <c r="F201" s="14" t="s">
        <v>230</v>
      </c>
      <c r="G201" s="14"/>
      <c r="H201" s="14"/>
      <c r="I201" s="14"/>
      <c r="J201" s="14" t="s">
        <v>230</v>
      </c>
      <c r="K201" s="14" t="s">
        <v>230</v>
      </c>
      <c r="L201" s="14" t="s">
        <v>230</v>
      </c>
      <c r="M201" s="14"/>
      <c r="N201" s="14" t="s">
        <v>230</v>
      </c>
      <c r="O201" s="14" t="s">
        <v>230</v>
      </c>
      <c r="P201" s="14" t="s">
        <v>230</v>
      </c>
      <c r="Q201" s="14" t="s">
        <v>230</v>
      </c>
      <c r="R201" s="14"/>
    </row>
    <row r="202" spans="1:18" s="3" customFormat="1" ht="15" customHeight="1" x14ac:dyDescent="0.2">
      <c r="A202" s="16">
        <v>201</v>
      </c>
      <c r="B202" s="44" t="s">
        <v>179</v>
      </c>
      <c r="C202" s="13" t="s">
        <v>9</v>
      </c>
      <c r="D202" s="14" t="s">
        <v>9</v>
      </c>
      <c r="E202" s="14" t="s">
        <v>9</v>
      </c>
      <c r="F202" s="14" t="s">
        <v>9</v>
      </c>
      <c r="G202" s="14" t="s">
        <v>9</v>
      </c>
      <c r="H202" s="14" t="s">
        <v>9</v>
      </c>
      <c r="I202" s="14" t="s">
        <v>9</v>
      </c>
      <c r="J202" s="14" t="s">
        <v>9</v>
      </c>
      <c r="K202" s="14" t="s">
        <v>230</v>
      </c>
      <c r="L202" s="14" t="s">
        <v>230</v>
      </c>
      <c r="M202" s="14" t="s">
        <v>9</v>
      </c>
      <c r="N202" s="14" t="s">
        <v>230</v>
      </c>
      <c r="O202" s="14" t="s">
        <v>9</v>
      </c>
      <c r="P202" s="14" t="s">
        <v>9</v>
      </c>
      <c r="Q202" s="14" t="s">
        <v>230</v>
      </c>
      <c r="R202" s="14" t="s">
        <v>9</v>
      </c>
    </row>
    <row r="203" spans="1:18" s="3" customFormat="1" ht="15" customHeight="1" x14ac:dyDescent="0.2">
      <c r="A203" s="16">
        <v>202</v>
      </c>
      <c r="B203" s="44" t="s">
        <v>180</v>
      </c>
      <c r="C203" s="13" t="s">
        <v>9</v>
      </c>
      <c r="D203" s="14" t="s">
        <v>9</v>
      </c>
      <c r="E203" s="14" t="s">
        <v>9</v>
      </c>
      <c r="F203" s="14" t="s">
        <v>9</v>
      </c>
      <c r="G203" s="14" t="s">
        <v>230</v>
      </c>
      <c r="H203" s="14" t="s">
        <v>230</v>
      </c>
      <c r="I203" s="14" t="s">
        <v>230</v>
      </c>
      <c r="J203" s="14" t="s">
        <v>9</v>
      </c>
      <c r="K203" s="14" t="s">
        <v>230</v>
      </c>
      <c r="L203" s="14" t="s">
        <v>230</v>
      </c>
      <c r="M203" s="14" t="s">
        <v>9</v>
      </c>
      <c r="N203" s="14" t="s">
        <v>9</v>
      </c>
      <c r="O203" s="14" t="s">
        <v>9</v>
      </c>
      <c r="P203" s="14" t="s">
        <v>9</v>
      </c>
      <c r="Q203" s="14" t="s">
        <v>230</v>
      </c>
      <c r="R203" s="14" t="s">
        <v>9</v>
      </c>
    </row>
    <row r="204" spans="1:18" s="3" customFormat="1" ht="15" customHeight="1" x14ac:dyDescent="0.2">
      <c r="A204" s="16">
        <v>203</v>
      </c>
      <c r="B204" s="44" t="s">
        <v>181</v>
      </c>
      <c r="C204" s="13" t="s">
        <v>9</v>
      </c>
      <c r="D204" s="14" t="s">
        <v>230</v>
      </c>
      <c r="E204" s="14" t="s">
        <v>230</v>
      </c>
      <c r="F204" s="14" t="s">
        <v>230</v>
      </c>
      <c r="G204" s="14" t="s">
        <v>9</v>
      </c>
      <c r="H204" s="14"/>
      <c r="I204" s="14" t="s">
        <v>9</v>
      </c>
      <c r="J204" s="14" t="s">
        <v>230</v>
      </c>
      <c r="K204" s="14" t="s">
        <v>9</v>
      </c>
      <c r="L204" s="14" t="s">
        <v>9</v>
      </c>
      <c r="M204" s="14" t="s">
        <v>9</v>
      </c>
      <c r="N204" s="14" t="s">
        <v>230</v>
      </c>
      <c r="O204" s="14" t="s">
        <v>9</v>
      </c>
      <c r="P204" s="14" t="s">
        <v>230</v>
      </c>
      <c r="Q204" s="14" t="s">
        <v>230</v>
      </c>
      <c r="R204" s="14" t="s">
        <v>9</v>
      </c>
    </row>
    <row r="205" spans="1:18" s="3" customFormat="1" ht="15" customHeight="1" x14ac:dyDescent="0.2">
      <c r="A205" s="16">
        <v>204</v>
      </c>
      <c r="B205" s="44" t="s">
        <v>182</v>
      </c>
      <c r="C205" s="13" t="s">
        <v>9</v>
      </c>
      <c r="D205" s="14" t="s">
        <v>9</v>
      </c>
      <c r="E205" s="14" t="s">
        <v>230</v>
      </c>
      <c r="F205" s="14" t="s">
        <v>9</v>
      </c>
      <c r="G205" s="14" t="s">
        <v>9</v>
      </c>
      <c r="H205" s="14" t="s">
        <v>230</v>
      </c>
      <c r="I205" s="14" t="s">
        <v>9</v>
      </c>
      <c r="J205" s="14" t="s">
        <v>9</v>
      </c>
      <c r="K205" s="14" t="s">
        <v>9</v>
      </c>
      <c r="L205" s="14" t="s">
        <v>9</v>
      </c>
      <c r="M205" s="14" t="s">
        <v>230</v>
      </c>
      <c r="N205" s="14" t="s">
        <v>9</v>
      </c>
      <c r="O205" s="14" t="s">
        <v>9</v>
      </c>
      <c r="P205" s="14" t="s">
        <v>230</v>
      </c>
      <c r="Q205" s="14"/>
      <c r="R205" s="14" t="s">
        <v>9</v>
      </c>
    </row>
    <row r="206" spans="1:18" s="3" customFormat="1" ht="15" customHeight="1" x14ac:dyDescent="0.2">
      <c r="A206" s="16">
        <v>205</v>
      </c>
      <c r="B206" s="44" t="s">
        <v>183</v>
      </c>
      <c r="C206" s="13" t="s">
        <v>230</v>
      </c>
      <c r="D206" s="14" t="s">
        <v>230</v>
      </c>
      <c r="E206" s="14" t="s">
        <v>230</v>
      </c>
      <c r="F206" s="14" t="s">
        <v>230</v>
      </c>
      <c r="G206" s="14" t="s">
        <v>230</v>
      </c>
      <c r="H206" s="14" t="s">
        <v>230</v>
      </c>
      <c r="I206" s="14" t="s">
        <v>230</v>
      </c>
      <c r="J206" s="14" t="s">
        <v>230</v>
      </c>
      <c r="K206" s="14" t="s">
        <v>230</v>
      </c>
      <c r="L206" s="14" t="s">
        <v>230</v>
      </c>
      <c r="M206" s="14"/>
      <c r="N206" s="14" t="s">
        <v>230</v>
      </c>
      <c r="O206" s="14" t="s">
        <v>9</v>
      </c>
      <c r="P206" s="14" t="s">
        <v>230</v>
      </c>
      <c r="Q206" s="14" t="s">
        <v>9</v>
      </c>
      <c r="R206" s="14" t="s">
        <v>9</v>
      </c>
    </row>
    <row r="207" spans="1:18" s="3" customFormat="1" ht="15" customHeight="1" x14ac:dyDescent="0.2">
      <c r="A207" s="16">
        <v>206</v>
      </c>
      <c r="B207" s="44" t="s">
        <v>184</v>
      </c>
      <c r="C207" s="13" t="s">
        <v>9</v>
      </c>
      <c r="D207" s="14" t="s">
        <v>9</v>
      </c>
      <c r="E207" s="14" t="s">
        <v>230</v>
      </c>
      <c r="F207" s="14" t="s">
        <v>9</v>
      </c>
      <c r="G207" s="14" t="s">
        <v>230</v>
      </c>
      <c r="H207" s="14" t="s">
        <v>9</v>
      </c>
      <c r="I207" s="14" t="s">
        <v>230</v>
      </c>
      <c r="J207" s="14" t="s">
        <v>230</v>
      </c>
      <c r="K207" s="14" t="s">
        <v>9</v>
      </c>
      <c r="L207" s="14" t="s">
        <v>9</v>
      </c>
      <c r="M207" s="14" t="s">
        <v>9</v>
      </c>
      <c r="N207" s="14" t="s">
        <v>230</v>
      </c>
      <c r="O207" s="14" t="s">
        <v>230</v>
      </c>
      <c r="P207" s="14" t="s">
        <v>230</v>
      </c>
      <c r="Q207" s="14" t="s">
        <v>9</v>
      </c>
      <c r="R207" s="14" t="s">
        <v>230</v>
      </c>
    </row>
    <row r="208" spans="1:18" s="3" customFormat="1" ht="15" customHeight="1" x14ac:dyDescent="0.2">
      <c r="A208" s="16">
        <v>207</v>
      </c>
      <c r="B208" s="44" t="s">
        <v>185</v>
      </c>
      <c r="C208" s="13" t="s">
        <v>230</v>
      </c>
      <c r="D208" s="14" t="s">
        <v>9</v>
      </c>
      <c r="E208" s="14" t="s">
        <v>230</v>
      </c>
      <c r="F208" s="14" t="s">
        <v>9</v>
      </c>
      <c r="G208" s="14" t="s">
        <v>9</v>
      </c>
      <c r="H208" s="14" t="s">
        <v>230</v>
      </c>
      <c r="I208" s="14" t="s">
        <v>230</v>
      </c>
      <c r="J208" s="14" t="s">
        <v>230</v>
      </c>
      <c r="K208" s="14" t="s">
        <v>230</v>
      </c>
      <c r="L208" s="14" t="s">
        <v>230</v>
      </c>
      <c r="M208" s="14" t="s">
        <v>9</v>
      </c>
      <c r="N208" s="14" t="s">
        <v>230</v>
      </c>
      <c r="O208" s="14" t="s">
        <v>9</v>
      </c>
      <c r="P208" s="14" t="s">
        <v>230</v>
      </c>
      <c r="Q208" s="14" t="s">
        <v>230</v>
      </c>
      <c r="R208" s="14" t="s">
        <v>230</v>
      </c>
    </row>
    <row r="209" spans="1:21" s="3" customFormat="1" ht="15" customHeight="1" x14ac:dyDescent="0.2">
      <c r="A209" s="16">
        <v>208</v>
      </c>
      <c r="B209" s="44" t="s">
        <v>186</v>
      </c>
      <c r="C209" s="13" t="s">
        <v>9</v>
      </c>
      <c r="D209" s="14" t="s">
        <v>9</v>
      </c>
      <c r="E209" s="14" t="s">
        <v>9</v>
      </c>
      <c r="F209" s="14" t="s">
        <v>230</v>
      </c>
      <c r="G209" s="14" t="s">
        <v>230</v>
      </c>
      <c r="H209" s="14" t="s">
        <v>9</v>
      </c>
      <c r="I209" s="14" t="s">
        <v>9</v>
      </c>
      <c r="J209" s="14" t="s">
        <v>9</v>
      </c>
      <c r="K209" s="14" t="s">
        <v>9</v>
      </c>
      <c r="L209" s="14" t="s">
        <v>9</v>
      </c>
      <c r="M209" s="14" t="s">
        <v>9</v>
      </c>
      <c r="N209" s="14" t="s">
        <v>9</v>
      </c>
      <c r="O209" s="14" t="s">
        <v>9</v>
      </c>
      <c r="P209" s="14" t="s">
        <v>230</v>
      </c>
      <c r="Q209" s="14"/>
      <c r="R209" s="14" t="s">
        <v>9</v>
      </c>
    </row>
    <row r="210" spans="1:21" s="3" customFormat="1" ht="15" customHeight="1" x14ac:dyDescent="0.2">
      <c r="A210" s="16">
        <v>209</v>
      </c>
      <c r="B210" s="44" t="s">
        <v>187</v>
      </c>
      <c r="C210" s="13" t="s">
        <v>9</v>
      </c>
      <c r="D210" s="14" t="s">
        <v>230</v>
      </c>
      <c r="E210" s="14" t="s">
        <v>9</v>
      </c>
      <c r="F210" s="14" t="s">
        <v>230</v>
      </c>
      <c r="G210" s="14"/>
      <c r="H210" s="14" t="s">
        <v>9</v>
      </c>
      <c r="I210" s="14" t="s">
        <v>230</v>
      </c>
      <c r="J210" s="14" t="s">
        <v>9</v>
      </c>
      <c r="K210" s="14" t="s">
        <v>9</v>
      </c>
      <c r="L210" s="14" t="s">
        <v>9</v>
      </c>
      <c r="M210" s="14" t="s">
        <v>9</v>
      </c>
      <c r="N210" s="14" t="s">
        <v>230</v>
      </c>
      <c r="O210" s="14" t="s">
        <v>9</v>
      </c>
      <c r="P210" s="14" t="s">
        <v>230</v>
      </c>
      <c r="Q210" s="14" t="s">
        <v>230</v>
      </c>
      <c r="R210" s="14" t="s">
        <v>9</v>
      </c>
    </row>
    <row r="211" spans="1:21" s="15" customFormat="1" ht="30" customHeight="1" x14ac:dyDescent="0.2">
      <c r="A211" s="242" t="s">
        <v>1</v>
      </c>
      <c r="B211" s="242"/>
      <c r="C211" s="46">
        <f t="shared" ref="C211:R211" si="0">IFERROR(C224/SUM(C224:C225),"")</f>
        <v>0.7857142857142857</v>
      </c>
      <c r="D211" s="46">
        <f t="shared" si="0"/>
        <v>0.33846153846153848</v>
      </c>
      <c r="E211" s="46">
        <f t="shared" si="0"/>
        <v>0.40641711229946526</v>
      </c>
      <c r="F211" s="46">
        <f t="shared" si="0"/>
        <v>0.3559322033898305</v>
      </c>
      <c r="G211" s="46">
        <f t="shared" si="0"/>
        <v>0.6344827586206897</v>
      </c>
      <c r="H211" s="46">
        <f t="shared" si="0"/>
        <v>0.31578947368421051</v>
      </c>
      <c r="I211" s="46">
        <f t="shared" si="0"/>
        <v>0.34782608695652173</v>
      </c>
      <c r="J211" s="46">
        <f t="shared" si="0"/>
        <v>0.5449438202247191</v>
      </c>
      <c r="K211" s="46">
        <f t="shared" si="0"/>
        <v>0.44720496894409939</v>
      </c>
      <c r="L211" s="46">
        <f t="shared" si="0"/>
        <v>0.44099378881987578</v>
      </c>
      <c r="M211" s="46">
        <f t="shared" si="0"/>
        <v>0.62048192771084343</v>
      </c>
      <c r="N211" s="46">
        <f t="shared" si="0"/>
        <v>0.48344370860927155</v>
      </c>
      <c r="O211" s="46">
        <f t="shared" si="0"/>
        <v>0.63522012578616349</v>
      </c>
      <c r="P211" s="46">
        <f t="shared" si="0"/>
        <v>0.29032258064516131</v>
      </c>
      <c r="Q211" s="46">
        <f t="shared" si="0"/>
        <v>0.38461538461538464</v>
      </c>
      <c r="R211" s="46">
        <f t="shared" si="0"/>
        <v>0.44537815126050423</v>
      </c>
    </row>
    <row r="212" spans="1:21" s="3" customFormat="1" ht="14.25" customHeight="1" x14ac:dyDescent="0.3">
      <c r="A212" s="4"/>
      <c r="B212" s="5"/>
      <c r="C212" s="6"/>
      <c r="D212" s="7"/>
      <c r="E212" s="8"/>
      <c r="F212" s="8"/>
      <c r="G212" s="8"/>
      <c r="H212" s="8"/>
      <c r="I212" s="8"/>
      <c r="J212" s="8"/>
      <c r="K212" s="8"/>
      <c r="L212" s="8"/>
      <c r="M212" s="8"/>
      <c r="N212" s="8"/>
      <c r="O212" s="8"/>
      <c r="P212" s="8"/>
      <c r="Q212" s="8"/>
      <c r="R212" s="8"/>
    </row>
    <row r="213" spans="1:21" s="3" customFormat="1" ht="36.75" customHeight="1" x14ac:dyDescent="0.35">
      <c r="A213" s="240"/>
      <c r="B213" s="240"/>
      <c r="C213" s="234" t="s">
        <v>17</v>
      </c>
      <c r="D213" s="235"/>
      <c r="E213" s="235"/>
      <c r="F213" s="235"/>
      <c r="G213" s="235"/>
      <c r="H213" s="235"/>
      <c r="I213" s="235"/>
      <c r="J213" s="235"/>
      <c r="K213" s="235"/>
      <c r="L213" s="235"/>
      <c r="M213" s="235"/>
      <c r="N213" s="236"/>
      <c r="O213" s="9"/>
      <c r="P213" s="9"/>
      <c r="Q213" s="9"/>
      <c r="R213" s="9"/>
    </row>
    <row r="214" spans="1:21" s="3" customFormat="1" ht="18" customHeight="1" x14ac:dyDescent="0.35">
      <c r="A214" s="240"/>
      <c r="B214" s="240"/>
      <c r="C214" s="243">
        <f>'Genel % lıkleri'!C8</f>
        <v>0.46732674473391028</v>
      </c>
      <c r="D214" s="244"/>
      <c r="E214" s="244"/>
      <c r="F214" s="244"/>
      <c r="G214" s="244"/>
      <c r="H214" s="244"/>
      <c r="I214" s="244"/>
      <c r="J214" s="244"/>
      <c r="K214" s="244"/>
      <c r="L214" s="244"/>
      <c r="M214" s="244"/>
      <c r="N214" s="245"/>
      <c r="O214" s="9"/>
      <c r="P214" s="9"/>
      <c r="Q214" s="9"/>
      <c r="R214" s="9"/>
    </row>
    <row r="215" spans="1:21" s="3" customFormat="1" ht="18" customHeight="1" x14ac:dyDescent="0.35">
      <c r="A215" s="240"/>
      <c r="B215" s="240"/>
      <c r="C215" s="243"/>
      <c r="D215" s="244"/>
      <c r="E215" s="244"/>
      <c r="F215" s="244"/>
      <c r="G215" s="244"/>
      <c r="H215" s="244"/>
      <c r="I215" s="244"/>
      <c r="J215" s="244"/>
      <c r="K215" s="244"/>
      <c r="L215" s="244"/>
      <c r="M215" s="244"/>
      <c r="N215" s="245"/>
      <c r="O215" s="9"/>
      <c r="P215" s="9"/>
      <c r="Q215" s="9"/>
      <c r="R215" s="9"/>
    </row>
    <row r="216" spans="1:21" s="3" customFormat="1" ht="2.25" customHeight="1" x14ac:dyDescent="0.35">
      <c r="A216" s="240"/>
      <c r="B216" s="240"/>
      <c r="C216" s="243"/>
      <c r="D216" s="244"/>
      <c r="E216" s="244"/>
      <c r="F216" s="244"/>
      <c r="G216" s="244"/>
      <c r="H216" s="244"/>
      <c r="I216" s="244"/>
      <c r="J216" s="244"/>
      <c r="K216" s="244"/>
      <c r="L216" s="244"/>
      <c r="M216" s="244"/>
      <c r="N216" s="245"/>
      <c r="O216" s="9"/>
      <c r="P216" s="9"/>
      <c r="Q216" s="9"/>
      <c r="R216" s="9"/>
    </row>
    <row r="217" spans="1:21" s="3" customFormat="1" ht="32.25" customHeight="1" x14ac:dyDescent="0.35">
      <c r="A217" s="71"/>
      <c r="B217" s="72"/>
      <c r="C217" s="234" t="s">
        <v>233</v>
      </c>
      <c r="D217" s="235"/>
      <c r="E217" s="235"/>
      <c r="F217" s="235"/>
      <c r="G217" s="235"/>
      <c r="H217" s="235"/>
      <c r="I217" s="235"/>
      <c r="J217" s="235"/>
      <c r="K217" s="235"/>
      <c r="L217" s="235"/>
      <c r="M217" s="235"/>
      <c r="N217" s="236"/>
      <c r="O217" s="9"/>
      <c r="P217" s="9"/>
      <c r="Q217" s="9"/>
      <c r="R217" s="9"/>
    </row>
    <row r="218" spans="1:21" s="3" customFormat="1" ht="21.75" customHeight="1" x14ac:dyDescent="0.35">
      <c r="A218" s="73"/>
      <c r="B218" s="74"/>
      <c r="C218" s="237">
        <f>'Genel % lıkleri'!C5</f>
        <v>16</v>
      </c>
      <c r="D218" s="238"/>
      <c r="E218" s="238"/>
      <c r="F218" s="238"/>
      <c r="G218" s="238"/>
      <c r="H218" s="238"/>
      <c r="I218" s="238"/>
      <c r="J218" s="238"/>
      <c r="K218" s="238"/>
      <c r="L218" s="238"/>
      <c r="M218" s="238"/>
      <c r="N218" s="239"/>
      <c r="O218" s="9"/>
      <c r="P218" s="9"/>
      <c r="Q218" s="9"/>
      <c r="R218" s="9"/>
    </row>
    <row r="219" spans="1:21" s="3" customFormat="1" ht="17.25" customHeight="1" x14ac:dyDescent="0.35">
      <c r="A219" s="75"/>
      <c r="B219" s="72"/>
      <c r="C219" s="237"/>
      <c r="D219" s="238"/>
      <c r="E219" s="238"/>
      <c r="F219" s="238"/>
      <c r="G219" s="238"/>
      <c r="H219" s="238"/>
      <c r="I219" s="238"/>
      <c r="J219" s="238"/>
      <c r="K219" s="238"/>
      <c r="L219" s="238"/>
      <c r="M219" s="238"/>
      <c r="N219" s="239"/>
      <c r="O219" s="9"/>
      <c r="P219" s="9"/>
      <c r="Q219" s="9"/>
      <c r="R219" s="9"/>
    </row>
    <row r="220" spans="1:21" s="3" customFormat="1" ht="26.25" customHeight="1" x14ac:dyDescent="0.35">
      <c r="A220" s="75"/>
      <c r="B220" s="79"/>
      <c r="C220" s="81"/>
      <c r="D220" s="246" t="s">
        <v>234</v>
      </c>
      <c r="E220" s="246"/>
      <c r="F220" s="246"/>
      <c r="G220" s="246"/>
      <c r="H220" s="246"/>
      <c r="I220" s="246"/>
      <c r="J220" s="246"/>
      <c r="K220" s="246"/>
      <c r="L220" s="246"/>
      <c r="M220" s="246"/>
      <c r="N220" s="246"/>
      <c r="O220" s="9"/>
      <c r="P220" s="9"/>
      <c r="Q220" s="9"/>
      <c r="R220" s="9"/>
    </row>
    <row r="221" spans="1:21" s="3" customFormat="1" ht="26.25" customHeight="1" x14ac:dyDescent="0.35">
      <c r="C221" s="80"/>
      <c r="D221" s="246" t="s">
        <v>235</v>
      </c>
      <c r="E221" s="246"/>
      <c r="F221" s="246"/>
      <c r="G221" s="246"/>
      <c r="H221" s="246"/>
      <c r="I221" s="246"/>
      <c r="J221" s="246"/>
      <c r="K221" s="246"/>
      <c r="L221" s="246"/>
      <c r="M221" s="246"/>
      <c r="N221" s="246"/>
      <c r="O221" s="9"/>
      <c r="P221" s="9"/>
      <c r="Q221" s="9"/>
      <c r="R221" s="9"/>
    </row>
    <row r="222" spans="1:21" s="3" customFormat="1" ht="27" customHeight="1" x14ac:dyDescent="0.35">
      <c r="A222" s="10"/>
      <c r="M222" s="53" t="s">
        <v>236</v>
      </c>
    </row>
    <row r="223" spans="1:21" s="3" customFormat="1" ht="27" customHeight="1" x14ac:dyDescent="0.35">
      <c r="A223" s="10"/>
      <c r="M223" s="53" t="s">
        <v>229</v>
      </c>
      <c r="N223" s="53"/>
      <c r="O223" s="53"/>
      <c r="P223" s="53"/>
      <c r="Q223" s="53"/>
      <c r="R223" s="53"/>
    </row>
    <row r="224" spans="1:21" s="15" customFormat="1" ht="42" hidden="1" customHeight="1" x14ac:dyDescent="0.35">
      <c r="A224" s="38"/>
      <c r="B224" s="54" t="s">
        <v>2</v>
      </c>
      <c r="C224" s="55">
        <f t="shared" ref="C224:R224" si="1">COUNTIF(C2:C210,"Y")</f>
        <v>66</v>
      </c>
      <c r="D224" s="55">
        <f t="shared" si="1"/>
        <v>44</v>
      </c>
      <c r="E224" s="55">
        <f t="shared" si="1"/>
        <v>76</v>
      </c>
      <c r="F224" s="55">
        <f t="shared" si="1"/>
        <v>42</v>
      </c>
      <c r="G224" s="55">
        <f t="shared" si="1"/>
        <v>92</v>
      </c>
      <c r="H224" s="55">
        <f t="shared" si="1"/>
        <v>54</v>
      </c>
      <c r="I224" s="55">
        <f t="shared" si="1"/>
        <v>32</v>
      </c>
      <c r="J224" s="55">
        <f t="shared" si="1"/>
        <v>97</v>
      </c>
      <c r="K224" s="55">
        <f t="shared" si="1"/>
        <v>72</v>
      </c>
      <c r="L224" s="55">
        <f t="shared" si="1"/>
        <v>71</v>
      </c>
      <c r="M224" s="55">
        <f t="shared" si="1"/>
        <v>103</v>
      </c>
      <c r="N224" s="55">
        <f t="shared" si="1"/>
        <v>73</v>
      </c>
      <c r="O224" s="55">
        <f t="shared" si="1"/>
        <v>101</v>
      </c>
      <c r="P224" s="55">
        <f t="shared" si="1"/>
        <v>36</v>
      </c>
      <c r="Q224" s="55">
        <f t="shared" si="1"/>
        <v>45</v>
      </c>
      <c r="R224" s="55">
        <f t="shared" si="1"/>
        <v>53</v>
      </c>
      <c r="S224" s="37"/>
      <c r="T224" s="37"/>
      <c r="U224" s="37"/>
    </row>
    <row r="225" spans="1:21" s="15" customFormat="1" ht="42" hidden="1" customHeight="1" x14ac:dyDescent="0.35">
      <c r="A225" s="39"/>
      <c r="B225" s="56" t="s">
        <v>3</v>
      </c>
      <c r="C225" s="57">
        <f t="shared" ref="C225:R225" si="2">COUNTIF(C2:C210,"K")</f>
        <v>18</v>
      </c>
      <c r="D225" s="57">
        <f t="shared" si="2"/>
        <v>86</v>
      </c>
      <c r="E225" s="57">
        <f t="shared" si="2"/>
        <v>111</v>
      </c>
      <c r="F225" s="57">
        <f t="shared" si="2"/>
        <v>76</v>
      </c>
      <c r="G225" s="57">
        <f t="shared" si="2"/>
        <v>53</v>
      </c>
      <c r="H225" s="57">
        <f t="shared" si="2"/>
        <v>117</v>
      </c>
      <c r="I225" s="57">
        <f t="shared" si="2"/>
        <v>60</v>
      </c>
      <c r="J225" s="57">
        <f t="shared" si="2"/>
        <v>81</v>
      </c>
      <c r="K225" s="57">
        <f t="shared" si="2"/>
        <v>89</v>
      </c>
      <c r="L225" s="57">
        <f t="shared" si="2"/>
        <v>90</v>
      </c>
      <c r="M225" s="57">
        <f t="shared" si="2"/>
        <v>63</v>
      </c>
      <c r="N225" s="57">
        <f t="shared" si="2"/>
        <v>78</v>
      </c>
      <c r="O225" s="57">
        <f t="shared" si="2"/>
        <v>58</v>
      </c>
      <c r="P225" s="57">
        <f t="shared" si="2"/>
        <v>88</v>
      </c>
      <c r="Q225" s="57">
        <f t="shared" si="2"/>
        <v>72</v>
      </c>
      <c r="R225" s="57">
        <f t="shared" si="2"/>
        <v>66</v>
      </c>
      <c r="S225" s="37"/>
      <c r="T225" s="37"/>
      <c r="U225" s="37"/>
    </row>
    <row r="226" spans="1:21" s="3" customFormat="1" ht="42" customHeight="1" x14ac:dyDescent="0.35">
      <c r="A226" s="10"/>
      <c r="M226" s="233"/>
      <c r="N226" s="233"/>
      <c r="O226" s="233"/>
      <c r="P226" s="233"/>
      <c r="Q226" s="233"/>
      <c r="R226" s="233"/>
    </row>
    <row r="227" spans="1:21" s="3" customFormat="1" ht="27" customHeight="1" x14ac:dyDescent="0.2">
      <c r="A227" s="10"/>
      <c r="C227" s="11"/>
    </row>
    <row r="228" spans="1:21" s="3" customFormat="1" ht="27" customHeight="1" x14ac:dyDescent="0.2">
      <c r="A228" s="10"/>
    </row>
    <row r="229" spans="1:21" s="3" customFormat="1" ht="27" customHeight="1" x14ac:dyDescent="0.2">
      <c r="A229" s="10"/>
    </row>
    <row r="230" spans="1:21" s="3" customFormat="1" ht="27" customHeight="1" x14ac:dyDescent="0.2">
      <c r="A230" s="10"/>
    </row>
    <row r="231" spans="1:21" s="3" customFormat="1" ht="27" customHeight="1" x14ac:dyDescent="0.2">
      <c r="A231" s="10"/>
    </row>
    <row r="232" spans="1:21" s="3" customFormat="1" ht="27" customHeight="1" x14ac:dyDescent="0.2">
      <c r="A232" s="10"/>
    </row>
    <row r="233" spans="1:21" s="3" customFormat="1" ht="27" customHeight="1" x14ac:dyDescent="0.2">
      <c r="A233" s="10"/>
    </row>
    <row r="234" spans="1:21" s="3" customFormat="1" ht="27" customHeight="1" x14ac:dyDescent="0.2">
      <c r="A234" s="10"/>
    </row>
    <row r="235" spans="1:21" s="3" customFormat="1" ht="15" customHeight="1" x14ac:dyDescent="0.2">
      <c r="A235" s="10"/>
    </row>
    <row r="236" spans="1:21" s="3" customFormat="1" ht="15" customHeight="1" x14ac:dyDescent="0.2">
      <c r="A236" s="10"/>
    </row>
    <row r="237" spans="1:21" s="3" customFormat="1" ht="15" customHeight="1" x14ac:dyDescent="0.2">
      <c r="A237" s="10"/>
    </row>
    <row r="238" spans="1:21" s="3" customFormat="1" ht="15" customHeight="1" x14ac:dyDescent="0.2">
      <c r="A238" s="10"/>
    </row>
    <row r="239" spans="1:21" s="3" customFormat="1" ht="15" customHeight="1" x14ac:dyDescent="0.2">
      <c r="A239" s="10"/>
    </row>
    <row r="240" spans="1:21" s="3" customFormat="1" ht="15" customHeight="1" x14ac:dyDescent="0.2">
      <c r="A240" s="10"/>
    </row>
    <row r="241" spans="1:1" s="3" customFormat="1" ht="15" customHeight="1" x14ac:dyDescent="0.2">
      <c r="A241" s="10"/>
    </row>
    <row r="242" spans="1:1" s="3" customFormat="1" ht="15" customHeight="1" x14ac:dyDescent="0.2">
      <c r="A242" s="10"/>
    </row>
    <row r="243" spans="1:1" s="3" customFormat="1" ht="15" customHeight="1" x14ac:dyDescent="0.2">
      <c r="A243" s="10"/>
    </row>
    <row r="244" spans="1:1" s="3" customFormat="1" ht="15" customHeight="1" x14ac:dyDescent="0.2">
      <c r="A244" s="10"/>
    </row>
    <row r="245" spans="1:1" s="3" customFormat="1" ht="15" customHeight="1" x14ac:dyDescent="0.2">
      <c r="A245" s="10"/>
    </row>
    <row r="246" spans="1:1" s="3" customFormat="1" ht="15" customHeight="1" x14ac:dyDescent="0.2">
      <c r="A246" s="10"/>
    </row>
    <row r="247" spans="1:1" s="3" customFormat="1" ht="15.75" customHeight="1" x14ac:dyDescent="0.2">
      <c r="A247" s="10"/>
    </row>
  </sheetData>
  <sheetProtection formatCells="0" formatColumns="0" formatRows="0"/>
  <mergeCells count="10">
    <mergeCell ref="M226:R226"/>
    <mergeCell ref="C217:N217"/>
    <mergeCell ref="C218:N219"/>
    <mergeCell ref="A213:B216"/>
    <mergeCell ref="A1:B1"/>
    <mergeCell ref="A211:B211"/>
    <mergeCell ref="C213:N213"/>
    <mergeCell ref="C214:N216"/>
    <mergeCell ref="D221:N221"/>
    <mergeCell ref="D220:N220"/>
  </mergeCells>
  <conditionalFormatting sqref="A1:R1 A2:B210 S1:XFD210 S223:XFD224 A227:XFD1048576 A226:M226 S226:XFD226 A222:L223 N222:XFD222 A211:XFD219 A224:R224 A225:XFD225 A220:D220 O220:XFD221 A221:C221">
    <cfRule type="cellIs" dxfId="14" priority="71" operator="equal">
      <formula>"Y"</formula>
    </cfRule>
    <cfRule type="cellIs" dxfId="13" priority="73" operator="equal">
      <formula>"K"</formula>
    </cfRule>
  </conditionalFormatting>
  <conditionalFormatting sqref="A1:XFD1">
    <cfRule type="containsText" dxfId="12" priority="9" operator="containsText" text=" KREŞ">
      <formula>NOT(ISERROR(SEARCH(" KREŞ",A1)))</formula>
    </cfRule>
    <cfRule type="containsText" dxfId="11" priority="10" operator="containsText" text=" ANAOKULU">
      <formula>NOT(ISERROR(SEARCH(" ANAOKULU",A1)))</formula>
    </cfRule>
    <cfRule type="containsText" dxfId="10" priority="11" operator="containsText" text=" ERKEK">
      <formula>NOT(ISERROR(SEARCH(" ERKEK",A1)))</formula>
    </cfRule>
    <cfRule type="containsText" dxfId="9" priority="12" operator="containsText" text=" KIZ">
      <formula>NOT(ISERROR(SEARCH(" KIZ",A1)))</formula>
    </cfRule>
  </conditionalFormatting>
  <conditionalFormatting sqref="C2:R210">
    <cfRule type="containsText" dxfId="8" priority="6" operator="containsText" text="KREŞ">
      <formula>NOT(ISERROR(SEARCH("KREŞ",C2)))</formula>
    </cfRule>
    <cfRule type="cellIs" dxfId="7" priority="7" operator="equal">
      <formula>"Y"</formula>
    </cfRule>
    <cfRule type="cellIs" dxfId="6" priority="8" operator="equal">
      <formula>"K"</formula>
    </cfRule>
  </conditionalFormatting>
  <conditionalFormatting sqref="C211:R211">
    <cfRule type="dataBar" priority="3">
      <dataBar>
        <cfvo type="min"/>
        <cfvo type="max"/>
        <color rgb="FF638EC6"/>
      </dataBar>
      <extLst>
        <ext xmlns:x14="http://schemas.microsoft.com/office/spreadsheetml/2009/9/main" uri="{B025F937-C7B1-47D3-B67F-A62EFF666E3E}">
          <x14:id>{8D36B01A-0357-429F-BE55-7E2CA3698DDC}</x14:id>
        </ext>
      </extLst>
    </cfRule>
  </conditionalFormatting>
  <conditionalFormatting sqref="D221">
    <cfRule type="cellIs" dxfId="5" priority="1" operator="equal">
      <formula>"Y"</formula>
    </cfRule>
    <cfRule type="cellIs" dxfId="4" priority="2" operator="equal">
      <formula>"K"</formula>
    </cfRule>
  </conditionalFormatting>
  <printOptions horizontalCentered="1" verticalCentered="1"/>
  <pageMargins left="0.19685039370078741" right="0.19685039370078741" top="0.39370078740157483" bottom="0.19685039370078741" header="0" footer="0"/>
  <pageSetup paperSize="9" scale="57" fitToHeight="4"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dataBar" id="{8D36B01A-0357-429F-BE55-7E2CA3698DDC}">
            <x14:dataBar minLength="0" maxLength="100" border="1" negativeBarBorderColorSameAsPositive="0">
              <x14:cfvo type="autoMin"/>
              <x14:cfvo type="autoMax"/>
              <x14:borderColor rgb="FF638EC6"/>
              <x14:negativeFillColor rgb="FFFF0000"/>
              <x14:negativeBorderColor rgb="FFFF0000"/>
              <x14:axisColor rgb="FF000000"/>
            </x14:dataBar>
          </x14:cfRule>
          <xm:sqref>C211:R211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7030A0"/>
    <pageSetUpPr fitToPage="1"/>
  </sheetPr>
  <dimension ref="A1:I248"/>
  <sheetViews>
    <sheetView topLeftCell="A27" zoomScaleSheetLayoutView="55" workbookViewId="0">
      <selection activeCell="A6" sqref="A6:F6"/>
    </sheetView>
  </sheetViews>
  <sheetFormatPr defaultColWidth="9.140625" defaultRowHeight="11.25" x14ac:dyDescent="0.2"/>
  <cols>
    <col min="1" max="1" width="6" style="20" customWidth="1"/>
    <col min="2" max="2" width="100.7109375" style="21" customWidth="1"/>
    <col min="3" max="5" width="15" style="21" customWidth="1"/>
    <col min="6" max="6" width="25.28515625" style="21" customWidth="1"/>
    <col min="7" max="7" width="17.85546875" style="1" customWidth="1"/>
    <col min="8" max="8" width="9.28515625" style="1" bestFit="1" customWidth="1"/>
    <col min="9" max="9" width="12.5703125" style="1" bestFit="1" customWidth="1"/>
    <col min="10" max="11" width="11.28515625" style="21" bestFit="1" customWidth="1"/>
    <col min="12" max="16384" width="9.140625" style="21"/>
  </cols>
  <sheetData>
    <row r="1" spans="1:9" s="30" customFormat="1" ht="39" hidden="1" customHeight="1" x14ac:dyDescent="0.25">
      <c r="A1" s="29"/>
      <c r="B1" s="28" t="s">
        <v>4</v>
      </c>
      <c r="D1" s="28" t="e">
        <f>'Genel % lıkleri'!#REF!</f>
        <v>#REF!</v>
      </c>
      <c r="E1" s="26"/>
      <c r="F1" s="26"/>
      <c r="G1" s="34"/>
      <c r="H1" s="34"/>
      <c r="I1" s="34"/>
    </row>
    <row r="2" spans="1:9" s="30" customFormat="1" ht="39" hidden="1" customHeight="1" x14ac:dyDescent="0.25">
      <c r="A2" s="29"/>
      <c r="B2" s="28" t="s">
        <v>6</v>
      </c>
      <c r="D2" s="28" t="str">
        <f>'Genel % lıkleri'!C2</f>
        <v>………</v>
      </c>
      <c r="E2" s="26"/>
      <c r="F2" s="26"/>
      <c r="G2" s="34"/>
      <c r="H2" s="34"/>
      <c r="I2" s="34"/>
    </row>
    <row r="3" spans="1:9" s="30" customFormat="1" ht="39" hidden="1" customHeight="1" x14ac:dyDescent="0.25">
      <c r="A3" s="29"/>
      <c r="B3" s="28" t="s">
        <v>5</v>
      </c>
      <c r="D3" s="31" t="str">
        <f>'Genel % lıkleri'!C3</f>
        <v>…………</v>
      </c>
      <c r="E3" s="27"/>
      <c r="F3" s="27"/>
      <c r="G3" s="34"/>
      <c r="H3" s="34"/>
      <c r="I3" s="34"/>
    </row>
    <row r="4" spans="1:9" s="30" customFormat="1" ht="39" hidden="1" customHeight="1" x14ac:dyDescent="0.25">
      <c r="A4" s="29"/>
      <c r="B4" s="28" t="s">
        <v>8</v>
      </c>
      <c r="D4" s="32" t="str">
        <f>'Genel % lıkleri'!C4</f>
        <v>2018/2019</v>
      </c>
      <c r="E4" s="27"/>
      <c r="F4" s="27"/>
      <c r="G4" s="34"/>
      <c r="H4" s="34"/>
      <c r="I4" s="34"/>
    </row>
    <row r="5" spans="1:9" s="30" customFormat="1" ht="39" hidden="1" customHeight="1" x14ac:dyDescent="0.25">
      <c r="A5" s="29"/>
      <c r="B5" s="28" t="s">
        <v>0</v>
      </c>
      <c r="D5" s="33">
        <f>'Genel % lıkleri'!C5</f>
        <v>16</v>
      </c>
      <c r="E5" s="27"/>
      <c r="F5" s="27"/>
      <c r="G5" s="34"/>
      <c r="H5" s="34"/>
      <c r="I5" s="34"/>
    </row>
    <row r="6" spans="1:9" s="22" customFormat="1" ht="105" customHeight="1" x14ac:dyDescent="0.2">
      <c r="A6" s="248" t="str">
        <f>'Genel % lıkleri'!C3&amp;"   KONTROL  İCMAL TABLOSU ( "&amp;'Genel % lıkleri'!C4&amp;" )"</f>
        <v>…………   KONTROL  İCMAL TABLOSU ( 2018/2019 )</v>
      </c>
      <c r="B6" s="249"/>
      <c r="C6" s="249"/>
      <c r="D6" s="249"/>
      <c r="E6" s="249"/>
      <c r="F6" s="250"/>
      <c r="G6" s="35"/>
      <c r="H6" s="35"/>
      <c r="I6" s="35"/>
    </row>
    <row r="7" spans="1:9" ht="62.25" customHeight="1" x14ac:dyDescent="0.2">
      <c r="A7" s="247" t="str">
        <f>"KONTROL OKUL/KURUM ADEDİ "&amp;'Genel % lıkleri'!C5</f>
        <v>KONTROL OKUL/KURUM ADEDİ 16</v>
      </c>
      <c r="B7" s="247"/>
      <c r="C7" s="47" t="s">
        <v>10</v>
      </c>
      <c r="D7" s="48" t="s">
        <v>11</v>
      </c>
      <c r="E7" s="49" t="s">
        <v>12</v>
      </c>
      <c r="F7" s="47" t="s">
        <v>1</v>
      </c>
      <c r="G7" s="36"/>
    </row>
    <row r="8" spans="1:9" ht="15" customHeight="1" x14ac:dyDescent="0.2">
      <c r="A8" s="16">
        <v>1</v>
      </c>
      <c r="B8" s="44" t="s">
        <v>18</v>
      </c>
      <c r="C8" s="78">
        <f>SUM(D8:E8)</f>
        <v>16</v>
      </c>
      <c r="D8" s="76">
        <f>COUNTIF('Okul-Kurum % lık'!C2:R2,"Y")</f>
        <v>15</v>
      </c>
      <c r="E8" s="76">
        <f>COUNTIF('Okul-Kurum % lık'!C2:R2,"K")</f>
        <v>1</v>
      </c>
      <c r="F8" s="77">
        <f>IFERROR(D8/C8,"")</f>
        <v>0.9375</v>
      </c>
    </row>
    <row r="9" spans="1:9" ht="15" customHeight="1" x14ac:dyDescent="0.2">
      <c r="A9" s="16">
        <v>2</v>
      </c>
      <c r="B9" s="44" t="s">
        <v>19</v>
      </c>
      <c r="C9" s="78">
        <f t="shared" ref="C9:C37" si="0">SUM(D9:E9)</f>
        <v>3</v>
      </c>
      <c r="D9" s="76">
        <f>COUNTIF('Okul-Kurum % lık'!C3:R3,"Y")</f>
        <v>1</v>
      </c>
      <c r="E9" s="76">
        <f>COUNTIF('Okul-Kurum % lık'!C3:R3,"K")</f>
        <v>2</v>
      </c>
      <c r="F9" s="77">
        <f t="shared" ref="F9:F37" si="1">IFERROR(D9/C9,"")</f>
        <v>0.33333333333333331</v>
      </c>
    </row>
    <row r="10" spans="1:9" ht="21" customHeight="1" x14ac:dyDescent="0.2">
      <c r="A10" s="16">
        <v>3</v>
      </c>
      <c r="B10" s="44" t="s">
        <v>188</v>
      </c>
      <c r="C10" s="78">
        <f t="shared" si="0"/>
        <v>3</v>
      </c>
      <c r="D10" s="76">
        <f>COUNTIF('Okul-Kurum % lık'!C4:R4,"Y")</f>
        <v>1</v>
      </c>
      <c r="E10" s="76">
        <f>COUNTIF('Okul-Kurum % lık'!C4:R4,"K")</f>
        <v>2</v>
      </c>
      <c r="F10" s="77">
        <f t="shared" si="1"/>
        <v>0.33333333333333331</v>
      </c>
    </row>
    <row r="11" spans="1:9" ht="15" customHeight="1" x14ac:dyDescent="0.2">
      <c r="A11" s="16">
        <v>4</v>
      </c>
      <c r="B11" s="44" t="s">
        <v>20</v>
      </c>
      <c r="C11" s="78">
        <f t="shared" si="0"/>
        <v>16</v>
      </c>
      <c r="D11" s="76">
        <f>COUNTIF('Okul-Kurum % lık'!C5:R5,"Y")</f>
        <v>11</v>
      </c>
      <c r="E11" s="76">
        <f>COUNTIF('Okul-Kurum % lık'!C5:R5,"K")</f>
        <v>5</v>
      </c>
      <c r="F11" s="77">
        <f t="shared" si="1"/>
        <v>0.6875</v>
      </c>
    </row>
    <row r="12" spans="1:9" s="15" customFormat="1" ht="15" customHeight="1" x14ac:dyDescent="0.2">
      <c r="A12" s="16">
        <v>5</v>
      </c>
      <c r="B12" s="44" t="s">
        <v>21</v>
      </c>
      <c r="C12" s="78">
        <f t="shared" si="0"/>
        <v>16</v>
      </c>
      <c r="D12" s="76">
        <f>COUNTIF('Okul-Kurum % lık'!C6:R6,"Y")</f>
        <v>3</v>
      </c>
      <c r="E12" s="76">
        <f>COUNTIF('Okul-Kurum % lık'!C6:R6,"K")</f>
        <v>13</v>
      </c>
      <c r="F12" s="77">
        <f t="shared" si="1"/>
        <v>0.1875</v>
      </c>
      <c r="G12" s="3"/>
      <c r="H12" s="3"/>
      <c r="I12" s="3"/>
    </row>
    <row r="13" spans="1:9" s="15" customFormat="1" ht="15" customHeight="1" x14ac:dyDescent="0.2">
      <c r="A13" s="16">
        <v>6</v>
      </c>
      <c r="B13" s="44" t="s">
        <v>22</v>
      </c>
      <c r="C13" s="78">
        <f t="shared" si="0"/>
        <v>15</v>
      </c>
      <c r="D13" s="76">
        <f>COUNTIF('Okul-Kurum % lık'!C7:R7,"Y")</f>
        <v>0</v>
      </c>
      <c r="E13" s="76">
        <f>COUNTIF('Okul-Kurum % lık'!C7:R7,"K")</f>
        <v>15</v>
      </c>
      <c r="F13" s="77">
        <f t="shared" si="1"/>
        <v>0</v>
      </c>
      <c r="G13" s="3"/>
      <c r="H13" s="3"/>
      <c r="I13" s="3"/>
    </row>
    <row r="14" spans="1:9" s="15" customFormat="1" ht="15" customHeight="1" x14ac:dyDescent="0.2">
      <c r="A14" s="16">
        <v>7</v>
      </c>
      <c r="B14" s="44" t="s">
        <v>189</v>
      </c>
      <c r="C14" s="78">
        <f t="shared" si="0"/>
        <v>16</v>
      </c>
      <c r="D14" s="76">
        <f>COUNTIF('Okul-Kurum % lık'!C8:R8,"Y")</f>
        <v>3</v>
      </c>
      <c r="E14" s="76">
        <f>COUNTIF('Okul-Kurum % lık'!C8:R8,"K")</f>
        <v>13</v>
      </c>
      <c r="F14" s="77">
        <f t="shared" si="1"/>
        <v>0.1875</v>
      </c>
      <c r="G14" s="3"/>
      <c r="H14" s="3"/>
      <c r="I14" s="3"/>
    </row>
    <row r="15" spans="1:9" s="15" customFormat="1" ht="15" customHeight="1" x14ac:dyDescent="0.2">
      <c r="A15" s="16">
        <v>8</v>
      </c>
      <c r="B15" s="44" t="s">
        <v>23</v>
      </c>
      <c r="C15" s="78">
        <f t="shared" si="0"/>
        <v>16</v>
      </c>
      <c r="D15" s="76">
        <f>COUNTIF('Okul-Kurum % lık'!C9:R9,"Y")</f>
        <v>2</v>
      </c>
      <c r="E15" s="76">
        <f>COUNTIF('Okul-Kurum % lık'!C9:R9,"K")</f>
        <v>14</v>
      </c>
      <c r="F15" s="77">
        <f t="shared" si="1"/>
        <v>0.125</v>
      </c>
      <c r="G15" s="3"/>
      <c r="H15" s="3"/>
      <c r="I15" s="3"/>
    </row>
    <row r="16" spans="1:9" s="15" customFormat="1" ht="39" customHeight="1" x14ac:dyDescent="0.2">
      <c r="A16" s="16">
        <v>9</v>
      </c>
      <c r="B16" s="44" t="s">
        <v>190</v>
      </c>
      <c r="C16" s="78">
        <f t="shared" si="0"/>
        <v>16</v>
      </c>
      <c r="D16" s="76">
        <f>COUNTIF('Okul-Kurum % lık'!C10:R10,"Y")</f>
        <v>16</v>
      </c>
      <c r="E16" s="76">
        <f>COUNTIF('Okul-Kurum % lık'!C10:R10,"K")</f>
        <v>0</v>
      </c>
      <c r="F16" s="77">
        <f t="shared" si="1"/>
        <v>1</v>
      </c>
      <c r="G16" s="3"/>
      <c r="H16" s="3"/>
      <c r="I16" s="3"/>
    </row>
    <row r="17" spans="1:9" s="15" customFormat="1" ht="15" customHeight="1" x14ac:dyDescent="0.2">
      <c r="A17" s="16">
        <v>10</v>
      </c>
      <c r="B17" s="44" t="s">
        <v>24</v>
      </c>
      <c r="C17" s="78">
        <f t="shared" si="0"/>
        <v>16</v>
      </c>
      <c r="D17" s="76">
        <f>COUNTIF('Okul-Kurum % lık'!C11:R11,"Y")</f>
        <v>3</v>
      </c>
      <c r="E17" s="76">
        <f>COUNTIF('Okul-Kurum % lık'!C11:R11,"K")</f>
        <v>13</v>
      </c>
      <c r="F17" s="77">
        <f t="shared" si="1"/>
        <v>0.1875</v>
      </c>
      <c r="G17" s="3"/>
      <c r="H17" s="3"/>
      <c r="I17" s="3"/>
    </row>
    <row r="18" spans="1:9" s="15" customFormat="1" ht="36" customHeight="1" x14ac:dyDescent="0.2">
      <c r="A18" s="16">
        <v>11</v>
      </c>
      <c r="B18" s="44" t="s">
        <v>191</v>
      </c>
      <c r="C18" s="78">
        <f t="shared" si="0"/>
        <v>16</v>
      </c>
      <c r="D18" s="76">
        <f>COUNTIF('Okul-Kurum % lık'!C12:R12,"Y")</f>
        <v>4</v>
      </c>
      <c r="E18" s="76">
        <f>COUNTIF('Okul-Kurum % lık'!C12:R12,"K")</f>
        <v>12</v>
      </c>
      <c r="F18" s="77">
        <f t="shared" si="1"/>
        <v>0.25</v>
      </c>
      <c r="G18" s="3"/>
      <c r="H18" s="3"/>
      <c r="I18" s="3"/>
    </row>
    <row r="19" spans="1:9" s="15" customFormat="1" ht="24.75" customHeight="1" x14ac:dyDescent="0.2">
      <c r="A19" s="16">
        <v>12</v>
      </c>
      <c r="B19" s="44" t="s">
        <v>192</v>
      </c>
      <c r="C19" s="78">
        <f t="shared" si="0"/>
        <v>15</v>
      </c>
      <c r="D19" s="76">
        <f>COUNTIF('Okul-Kurum % lık'!C13:R13,"Y")</f>
        <v>6</v>
      </c>
      <c r="E19" s="76">
        <f>COUNTIF('Okul-Kurum % lık'!C13:R13,"K")</f>
        <v>9</v>
      </c>
      <c r="F19" s="77">
        <f t="shared" si="1"/>
        <v>0.4</v>
      </c>
      <c r="G19" s="3"/>
      <c r="H19" s="3"/>
      <c r="I19" s="3"/>
    </row>
    <row r="20" spans="1:9" s="15" customFormat="1" ht="15" customHeight="1" x14ac:dyDescent="0.2">
      <c r="A20" s="16">
        <v>13</v>
      </c>
      <c r="B20" s="44" t="s">
        <v>25</v>
      </c>
      <c r="C20" s="78">
        <f t="shared" si="0"/>
        <v>16</v>
      </c>
      <c r="D20" s="76">
        <f>COUNTIF('Okul-Kurum % lık'!C14:R14,"Y")</f>
        <v>6</v>
      </c>
      <c r="E20" s="76">
        <f>COUNTIF('Okul-Kurum % lık'!C14:R14,"K")</f>
        <v>10</v>
      </c>
      <c r="F20" s="77">
        <f t="shared" si="1"/>
        <v>0.375</v>
      </c>
      <c r="G20" s="3"/>
      <c r="H20" s="3"/>
      <c r="I20" s="3"/>
    </row>
    <row r="21" spans="1:9" s="15" customFormat="1" ht="15" customHeight="1" x14ac:dyDescent="0.2">
      <c r="A21" s="16">
        <v>14</v>
      </c>
      <c r="B21" s="44" t="s">
        <v>26</v>
      </c>
      <c r="C21" s="78">
        <f t="shared" si="0"/>
        <v>16</v>
      </c>
      <c r="D21" s="76">
        <f>COUNTIF('Okul-Kurum % lık'!C15:R15,"Y")</f>
        <v>5</v>
      </c>
      <c r="E21" s="76">
        <f>COUNTIF('Okul-Kurum % lık'!C15:R15,"K")</f>
        <v>11</v>
      </c>
      <c r="F21" s="77">
        <f t="shared" si="1"/>
        <v>0.3125</v>
      </c>
      <c r="G21" s="3"/>
      <c r="H21" s="3"/>
      <c r="I21" s="3"/>
    </row>
    <row r="22" spans="1:9" s="15" customFormat="1" ht="15" customHeight="1" x14ac:dyDescent="0.2">
      <c r="A22" s="16">
        <v>15</v>
      </c>
      <c r="B22" s="44" t="s">
        <v>27</v>
      </c>
      <c r="C22" s="78">
        <f t="shared" si="0"/>
        <v>16</v>
      </c>
      <c r="D22" s="76">
        <f>COUNTIF('Okul-Kurum % lık'!C16:R16,"Y")</f>
        <v>5</v>
      </c>
      <c r="E22" s="76">
        <f>COUNTIF('Okul-Kurum % lık'!C16:R16,"K")</f>
        <v>11</v>
      </c>
      <c r="F22" s="77">
        <f t="shared" si="1"/>
        <v>0.3125</v>
      </c>
      <c r="G22" s="3"/>
      <c r="H22" s="3"/>
      <c r="I22" s="3"/>
    </row>
    <row r="23" spans="1:9" s="15" customFormat="1" ht="15" customHeight="1" x14ac:dyDescent="0.2">
      <c r="A23" s="16">
        <v>16</v>
      </c>
      <c r="B23" s="44" t="s">
        <v>28</v>
      </c>
      <c r="C23" s="78">
        <f t="shared" si="0"/>
        <v>16</v>
      </c>
      <c r="D23" s="76">
        <f>COUNTIF('Okul-Kurum % lık'!C17:R17,"Y")</f>
        <v>3</v>
      </c>
      <c r="E23" s="76">
        <f>COUNTIF('Okul-Kurum % lık'!C17:R17,"K")</f>
        <v>13</v>
      </c>
      <c r="F23" s="77">
        <f t="shared" si="1"/>
        <v>0.1875</v>
      </c>
      <c r="G23" s="3"/>
      <c r="H23" s="3"/>
      <c r="I23" s="3"/>
    </row>
    <row r="24" spans="1:9" s="15" customFormat="1" ht="15" customHeight="1" x14ac:dyDescent="0.2">
      <c r="A24" s="16">
        <v>17</v>
      </c>
      <c r="B24" s="44" t="s">
        <v>29</v>
      </c>
      <c r="C24" s="78">
        <f t="shared" si="0"/>
        <v>16</v>
      </c>
      <c r="D24" s="76">
        <f>COUNTIF('Okul-Kurum % lık'!C18:R18,"Y")</f>
        <v>1</v>
      </c>
      <c r="E24" s="76">
        <f>COUNTIF('Okul-Kurum % lık'!C18:R18,"K")</f>
        <v>15</v>
      </c>
      <c r="F24" s="77">
        <f t="shared" si="1"/>
        <v>6.25E-2</v>
      </c>
      <c r="G24" s="3"/>
      <c r="H24" s="3"/>
      <c r="I24" s="3"/>
    </row>
    <row r="25" spans="1:9" s="15" customFormat="1" ht="15" customHeight="1" x14ac:dyDescent="0.2">
      <c r="A25" s="16">
        <v>18</v>
      </c>
      <c r="B25" s="44" t="s">
        <v>193</v>
      </c>
      <c r="C25" s="78">
        <f t="shared" si="0"/>
        <v>16</v>
      </c>
      <c r="D25" s="76">
        <f>COUNTIF('Okul-Kurum % lık'!C19:R19,"Y")</f>
        <v>10</v>
      </c>
      <c r="E25" s="76">
        <f>COUNTIF('Okul-Kurum % lık'!C19:R19,"K")</f>
        <v>6</v>
      </c>
      <c r="F25" s="77">
        <f t="shared" si="1"/>
        <v>0.625</v>
      </c>
      <c r="G25" s="3"/>
      <c r="H25" s="3"/>
      <c r="I25" s="3"/>
    </row>
    <row r="26" spans="1:9" s="15" customFormat="1" ht="24" customHeight="1" x14ac:dyDescent="0.2">
      <c r="A26" s="16">
        <v>19</v>
      </c>
      <c r="B26" s="44" t="s">
        <v>194</v>
      </c>
      <c r="C26" s="78">
        <f t="shared" si="0"/>
        <v>16</v>
      </c>
      <c r="D26" s="76">
        <f>COUNTIF('Okul-Kurum % lık'!C20:R20,"Y")</f>
        <v>16</v>
      </c>
      <c r="E26" s="76">
        <f>COUNTIF('Okul-Kurum % lık'!C20:R20,"K")</f>
        <v>0</v>
      </c>
      <c r="F26" s="77">
        <f t="shared" si="1"/>
        <v>1</v>
      </c>
      <c r="G26" s="3"/>
      <c r="H26" s="3"/>
      <c r="I26" s="3"/>
    </row>
    <row r="27" spans="1:9" s="15" customFormat="1" ht="15" customHeight="1" x14ac:dyDescent="0.2">
      <c r="A27" s="16">
        <v>20</v>
      </c>
      <c r="B27" s="44" t="s">
        <v>30</v>
      </c>
      <c r="C27" s="78">
        <f t="shared" si="0"/>
        <v>16</v>
      </c>
      <c r="D27" s="76">
        <f>COUNTIF('Okul-Kurum % lık'!C21:R21,"Y")</f>
        <v>1</v>
      </c>
      <c r="E27" s="76">
        <f>COUNTIF('Okul-Kurum % lık'!C21:R21,"K")</f>
        <v>15</v>
      </c>
      <c r="F27" s="77">
        <f t="shared" si="1"/>
        <v>6.25E-2</v>
      </c>
      <c r="G27" s="3"/>
      <c r="H27" s="3"/>
      <c r="I27" s="3"/>
    </row>
    <row r="28" spans="1:9" s="15" customFormat="1" ht="30" customHeight="1" x14ac:dyDescent="0.2">
      <c r="A28" s="16">
        <v>21</v>
      </c>
      <c r="B28" s="44" t="s">
        <v>195</v>
      </c>
      <c r="C28" s="78">
        <f t="shared" si="0"/>
        <v>16</v>
      </c>
      <c r="D28" s="76">
        <f>COUNTIF('Okul-Kurum % lık'!C22:R22,"Y")</f>
        <v>3</v>
      </c>
      <c r="E28" s="76">
        <f>COUNTIF('Okul-Kurum % lık'!C22:R22,"K")</f>
        <v>13</v>
      </c>
      <c r="F28" s="77">
        <f t="shared" si="1"/>
        <v>0.1875</v>
      </c>
      <c r="G28" s="3"/>
      <c r="H28" s="3"/>
      <c r="I28" s="3"/>
    </row>
    <row r="29" spans="1:9" s="15" customFormat="1" ht="15" customHeight="1" x14ac:dyDescent="0.2">
      <c r="A29" s="16">
        <v>22</v>
      </c>
      <c r="B29" s="44" t="s">
        <v>31</v>
      </c>
      <c r="C29" s="78">
        <f t="shared" si="0"/>
        <v>16</v>
      </c>
      <c r="D29" s="76">
        <f>COUNTIF('Okul-Kurum % lık'!C23:R23,"Y")</f>
        <v>14</v>
      </c>
      <c r="E29" s="76">
        <f>COUNTIF('Okul-Kurum % lık'!C23:R23,"K")</f>
        <v>2</v>
      </c>
      <c r="F29" s="77">
        <f t="shared" si="1"/>
        <v>0.875</v>
      </c>
      <c r="G29" s="3"/>
      <c r="H29" s="3"/>
      <c r="I29" s="3"/>
    </row>
    <row r="30" spans="1:9" s="15" customFormat="1" ht="15" customHeight="1" x14ac:dyDescent="0.2">
      <c r="A30" s="16">
        <v>23</v>
      </c>
      <c r="B30" s="44" t="s">
        <v>196</v>
      </c>
      <c r="C30" s="78">
        <f t="shared" si="0"/>
        <v>2</v>
      </c>
      <c r="D30" s="76">
        <f>COUNTIF('Okul-Kurum % lık'!C24:R24,"Y")</f>
        <v>1</v>
      </c>
      <c r="E30" s="76">
        <f>COUNTIF('Okul-Kurum % lık'!C24:R24,"K")</f>
        <v>1</v>
      </c>
      <c r="F30" s="77">
        <f t="shared" si="1"/>
        <v>0.5</v>
      </c>
      <c r="G30" s="3"/>
      <c r="H30" s="3"/>
      <c r="I30" s="3"/>
    </row>
    <row r="31" spans="1:9" s="15" customFormat="1" ht="15" customHeight="1" x14ac:dyDescent="0.2">
      <c r="A31" s="16">
        <v>24</v>
      </c>
      <c r="B31" s="44" t="s">
        <v>197</v>
      </c>
      <c r="C31" s="78">
        <f t="shared" si="0"/>
        <v>16</v>
      </c>
      <c r="D31" s="76">
        <f>COUNTIF('Okul-Kurum % lık'!C25:R25,"Y")</f>
        <v>11</v>
      </c>
      <c r="E31" s="76">
        <f>COUNTIF('Okul-Kurum % lık'!C25:R25,"K")</f>
        <v>5</v>
      </c>
      <c r="F31" s="77">
        <f t="shared" si="1"/>
        <v>0.6875</v>
      </c>
      <c r="G31" s="3"/>
      <c r="H31" s="3"/>
      <c r="I31" s="3"/>
    </row>
    <row r="32" spans="1:9" s="15" customFormat="1" ht="21.75" customHeight="1" x14ac:dyDescent="0.2">
      <c r="A32" s="16">
        <v>25</v>
      </c>
      <c r="B32" s="44" t="s">
        <v>198</v>
      </c>
      <c r="C32" s="78">
        <f t="shared" si="0"/>
        <v>13</v>
      </c>
      <c r="D32" s="76">
        <f>COUNTIF('Okul-Kurum % lık'!C26:R26,"Y")</f>
        <v>4</v>
      </c>
      <c r="E32" s="76">
        <f>COUNTIF('Okul-Kurum % lık'!C26:R26,"K")</f>
        <v>9</v>
      </c>
      <c r="F32" s="77">
        <f t="shared" si="1"/>
        <v>0.30769230769230771</v>
      </c>
      <c r="G32" s="3"/>
      <c r="H32" s="3"/>
      <c r="I32" s="3"/>
    </row>
    <row r="33" spans="1:9" s="15" customFormat="1" ht="15" customHeight="1" x14ac:dyDescent="0.2">
      <c r="A33" s="16">
        <v>26</v>
      </c>
      <c r="B33" s="44" t="s">
        <v>32</v>
      </c>
      <c r="C33" s="78">
        <f t="shared" si="0"/>
        <v>16</v>
      </c>
      <c r="D33" s="76">
        <f>COUNTIF('Okul-Kurum % lık'!C27:R27,"Y")</f>
        <v>4</v>
      </c>
      <c r="E33" s="76">
        <f>COUNTIF('Okul-Kurum % lık'!C27:R27,"K")</f>
        <v>12</v>
      </c>
      <c r="F33" s="77">
        <f t="shared" si="1"/>
        <v>0.25</v>
      </c>
      <c r="G33" s="3"/>
      <c r="H33" s="3"/>
      <c r="I33" s="3"/>
    </row>
    <row r="34" spans="1:9" s="15" customFormat="1" ht="25.5" customHeight="1" x14ac:dyDescent="0.2">
      <c r="A34" s="16">
        <v>27</v>
      </c>
      <c r="B34" s="44" t="s">
        <v>199</v>
      </c>
      <c r="C34" s="78">
        <f t="shared" si="0"/>
        <v>13</v>
      </c>
      <c r="D34" s="76">
        <f>COUNTIF('Okul-Kurum % lık'!C28:R28,"Y")</f>
        <v>6</v>
      </c>
      <c r="E34" s="76">
        <f>COUNTIF('Okul-Kurum % lık'!C28:R28,"K")</f>
        <v>7</v>
      </c>
      <c r="F34" s="77">
        <f t="shared" si="1"/>
        <v>0.46153846153846156</v>
      </c>
      <c r="G34" s="3"/>
      <c r="H34" s="3"/>
      <c r="I34" s="3"/>
    </row>
    <row r="35" spans="1:9" s="15" customFormat="1" ht="15" customHeight="1" x14ac:dyDescent="0.2">
      <c r="A35" s="16">
        <v>28</v>
      </c>
      <c r="B35" s="44" t="s">
        <v>33</v>
      </c>
      <c r="C35" s="78">
        <f t="shared" si="0"/>
        <v>13</v>
      </c>
      <c r="D35" s="76">
        <f>COUNTIF('Okul-Kurum % lık'!C29:R29,"Y")</f>
        <v>4</v>
      </c>
      <c r="E35" s="76">
        <f>COUNTIF('Okul-Kurum % lık'!C29:R29,"K")</f>
        <v>9</v>
      </c>
      <c r="F35" s="77">
        <f t="shared" si="1"/>
        <v>0.30769230769230771</v>
      </c>
      <c r="G35" s="3"/>
      <c r="H35" s="3"/>
      <c r="I35" s="3"/>
    </row>
    <row r="36" spans="1:9" s="15" customFormat="1" ht="27.75" customHeight="1" x14ac:dyDescent="0.2">
      <c r="A36" s="16">
        <v>29</v>
      </c>
      <c r="B36" s="44" t="s">
        <v>200</v>
      </c>
      <c r="C36" s="78">
        <f t="shared" si="0"/>
        <v>16</v>
      </c>
      <c r="D36" s="76">
        <f>COUNTIF('Okul-Kurum % lık'!C30:R30,"Y")</f>
        <v>5</v>
      </c>
      <c r="E36" s="76">
        <f>COUNTIF('Okul-Kurum % lık'!C30:R30,"K")</f>
        <v>11</v>
      </c>
      <c r="F36" s="77">
        <f t="shared" si="1"/>
        <v>0.3125</v>
      </c>
      <c r="G36" s="3"/>
      <c r="H36" s="3"/>
      <c r="I36" s="3"/>
    </row>
    <row r="37" spans="1:9" s="15" customFormat="1" ht="15" customHeight="1" x14ac:dyDescent="0.2">
      <c r="A37" s="16">
        <v>30</v>
      </c>
      <c r="B37" s="44" t="s">
        <v>201</v>
      </c>
      <c r="C37" s="78">
        <f t="shared" si="0"/>
        <v>16</v>
      </c>
      <c r="D37" s="76">
        <f>COUNTIF('Okul-Kurum % lık'!C31:R31,"Y")</f>
        <v>4</v>
      </c>
      <c r="E37" s="76">
        <f>COUNTIF('Okul-Kurum % lık'!C31:R31,"K")</f>
        <v>12</v>
      </c>
      <c r="F37" s="77">
        <f t="shared" si="1"/>
        <v>0.25</v>
      </c>
      <c r="G37" s="3"/>
      <c r="H37" s="3"/>
      <c r="I37" s="3"/>
    </row>
    <row r="38" spans="1:9" s="15" customFormat="1" ht="30" customHeight="1" x14ac:dyDescent="0.2">
      <c r="A38" s="16">
        <v>31</v>
      </c>
      <c r="B38" s="44" t="s">
        <v>202</v>
      </c>
      <c r="C38" s="78">
        <f t="shared" ref="C38:C45" si="2">SUM(D38:E38)</f>
        <v>16</v>
      </c>
      <c r="D38" s="76">
        <f>COUNTIF('Okul-Kurum % lık'!C32:R32,"Y")</f>
        <v>11</v>
      </c>
      <c r="E38" s="76">
        <f>COUNTIF('Okul-Kurum % lık'!C32:R32,"K")</f>
        <v>5</v>
      </c>
      <c r="F38" s="77">
        <f t="shared" ref="F38:F45" si="3">IFERROR(D38/C38,"")</f>
        <v>0.6875</v>
      </c>
      <c r="G38" s="3"/>
      <c r="H38" s="3"/>
      <c r="I38" s="3"/>
    </row>
    <row r="39" spans="1:9" s="15" customFormat="1" ht="31.5" customHeight="1" x14ac:dyDescent="0.2">
      <c r="A39" s="16">
        <v>32</v>
      </c>
      <c r="B39" s="44" t="s">
        <v>203</v>
      </c>
      <c r="C39" s="78">
        <f t="shared" si="2"/>
        <v>16</v>
      </c>
      <c r="D39" s="76">
        <f>COUNTIF('Okul-Kurum % lık'!C33:R33,"Y")</f>
        <v>10</v>
      </c>
      <c r="E39" s="76">
        <f>COUNTIF('Okul-Kurum % lık'!C33:R33,"K")</f>
        <v>6</v>
      </c>
      <c r="F39" s="77">
        <f t="shared" si="3"/>
        <v>0.625</v>
      </c>
      <c r="G39" s="3"/>
      <c r="H39" s="3"/>
      <c r="I39" s="3"/>
    </row>
    <row r="40" spans="1:9" s="15" customFormat="1" ht="31.5" customHeight="1" x14ac:dyDescent="0.2">
      <c r="A40" s="16">
        <v>33</v>
      </c>
      <c r="B40" s="44" t="s">
        <v>204</v>
      </c>
      <c r="C40" s="78">
        <f t="shared" si="2"/>
        <v>16</v>
      </c>
      <c r="D40" s="76">
        <f>COUNTIF('Okul-Kurum % lık'!C34:R34,"Y")</f>
        <v>8</v>
      </c>
      <c r="E40" s="76">
        <f>COUNTIF('Okul-Kurum % lık'!C34:R34,"K")</f>
        <v>8</v>
      </c>
      <c r="F40" s="77">
        <f t="shared" si="3"/>
        <v>0.5</v>
      </c>
      <c r="G40" s="3"/>
      <c r="H40" s="3"/>
      <c r="I40" s="3"/>
    </row>
    <row r="41" spans="1:9" s="15" customFormat="1" ht="15" customHeight="1" x14ac:dyDescent="0.2">
      <c r="A41" s="16">
        <v>34</v>
      </c>
      <c r="B41" s="44" t="s">
        <v>34</v>
      </c>
      <c r="C41" s="78">
        <f t="shared" si="2"/>
        <v>16</v>
      </c>
      <c r="D41" s="76">
        <f>COUNTIF('Okul-Kurum % lık'!C35:R35,"Y")</f>
        <v>14</v>
      </c>
      <c r="E41" s="76">
        <f>COUNTIF('Okul-Kurum % lık'!C35:R35,"K")</f>
        <v>2</v>
      </c>
      <c r="F41" s="77">
        <f t="shared" si="3"/>
        <v>0.875</v>
      </c>
      <c r="G41" s="3"/>
      <c r="H41" s="3"/>
      <c r="I41" s="3"/>
    </row>
    <row r="42" spans="1:9" s="15" customFormat="1" ht="15" customHeight="1" x14ac:dyDescent="0.2">
      <c r="A42" s="16">
        <v>35</v>
      </c>
      <c r="B42" s="44" t="s">
        <v>35</v>
      </c>
      <c r="C42" s="78">
        <f t="shared" si="2"/>
        <v>15</v>
      </c>
      <c r="D42" s="76">
        <f>COUNTIF('Okul-Kurum % lık'!C36:R36,"Y")</f>
        <v>8</v>
      </c>
      <c r="E42" s="76">
        <f>COUNTIF('Okul-Kurum % lık'!C36:R36,"K")</f>
        <v>7</v>
      </c>
      <c r="F42" s="77">
        <f t="shared" si="3"/>
        <v>0.53333333333333333</v>
      </c>
      <c r="G42" s="3"/>
      <c r="H42" s="3"/>
      <c r="I42" s="3"/>
    </row>
    <row r="43" spans="1:9" s="15" customFormat="1" ht="15" customHeight="1" x14ac:dyDescent="0.2">
      <c r="A43" s="16">
        <v>36</v>
      </c>
      <c r="B43" s="44" t="s">
        <v>36</v>
      </c>
      <c r="C43" s="78">
        <f t="shared" si="2"/>
        <v>11</v>
      </c>
      <c r="D43" s="76">
        <f>COUNTIF('Okul-Kurum % lık'!C37:R37,"Y")</f>
        <v>4</v>
      </c>
      <c r="E43" s="76">
        <f>COUNTIF('Okul-Kurum % lık'!C37:R37,"K")</f>
        <v>7</v>
      </c>
      <c r="F43" s="77">
        <f t="shared" si="3"/>
        <v>0.36363636363636365</v>
      </c>
      <c r="G43" s="3"/>
      <c r="H43" s="3"/>
      <c r="I43" s="3"/>
    </row>
    <row r="44" spans="1:9" s="15" customFormat="1" ht="15" customHeight="1" x14ac:dyDescent="0.2">
      <c r="A44" s="16">
        <v>37</v>
      </c>
      <c r="B44" s="44" t="s">
        <v>37</v>
      </c>
      <c r="C44" s="78">
        <f t="shared" si="2"/>
        <v>2</v>
      </c>
      <c r="D44" s="76">
        <f>COUNTIF('Okul-Kurum % lık'!C38:R38,"Y")</f>
        <v>1</v>
      </c>
      <c r="E44" s="76">
        <f>COUNTIF('Okul-Kurum % lık'!C38:R38,"K")</f>
        <v>1</v>
      </c>
      <c r="F44" s="77">
        <f t="shared" si="3"/>
        <v>0.5</v>
      </c>
      <c r="G44" s="3"/>
      <c r="H44" s="3"/>
      <c r="I44" s="3"/>
    </row>
    <row r="45" spans="1:9" s="15" customFormat="1" ht="15" customHeight="1" x14ac:dyDescent="0.2">
      <c r="A45" s="16">
        <v>38</v>
      </c>
      <c r="B45" s="44" t="s">
        <v>38</v>
      </c>
      <c r="C45" s="78">
        <f t="shared" si="2"/>
        <v>5</v>
      </c>
      <c r="D45" s="76">
        <f>COUNTIF('Okul-Kurum % lık'!C39:R39,"Y")</f>
        <v>3</v>
      </c>
      <c r="E45" s="76">
        <f>COUNTIF('Okul-Kurum % lık'!C39:R39,"K")</f>
        <v>2</v>
      </c>
      <c r="F45" s="77">
        <f t="shared" si="3"/>
        <v>0.6</v>
      </c>
      <c r="G45" s="3"/>
      <c r="H45" s="3"/>
      <c r="I45" s="3"/>
    </row>
    <row r="46" spans="1:9" s="15" customFormat="1" ht="15" customHeight="1" x14ac:dyDescent="0.2">
      <c r="A46" s="16">
        <v>39</v>
      </c>
      <c r="B46" s="44" t="s">
        <v>39</v>
      </c>
      <c r="C46" s="78">
        <f t="shared" ref="C46:C109" si="4">SUM(D46:E46)</f>
        <v>16</v>
      </c>
      <c r="D46" s="76">
        <f>COUNTIF('Okul-Kurum % lık'!C40:R40,"Y")</f>
        <v>11</v>
      </c>
      <c r="E46" s="76">
        <f>COUNTIF('Okul-Kurum % lık'!C40:R40,"K")</f>
        <v>5</v>
      </c>
      <c r="F46" s="77">
        <f t="shared" ref="F46:F109" si="5">IFERROR(D46/C46,"")</f>
        <v>0.6875</v>
      </c>
      <c r="G46" s="3"/>
      <c r="H46" s="3"/>
      <c r="I46" s="3"/>
    </row>
    <row r="47" spans="1:9" s="15" customFormat="1" ht="15" customHeight="1" x14ac:dyDescent="0.2">
      <c r="A47" s="16">
        <v>40</v>
      </c>
      <c r="B47" s="44" t="s">
        <v>40</v>
      </c>
      <c r="C47" s="78">
        <f t="shared" si="4"/>
        <v>14</v>
      </c>
      <c r="D47" s="76">
        <f>COUNTIF('Okul-Kurum % lık'!C41:R41,"Y")</f>
        <v>13</v>
      </c>
      <c r="E47" s="76">
        <f>COUNTIF('Okul-Kurum % lık'!C41:R41,"K")</f>
        <v>1</v>
      </c>
      <c r="F47" s="77">
        <f t="shared" si="5"/>
        <v>0.9285714285714286</v>
      </c>
      <c r="G47" s="3"/>
      <c r="H47" s="3"/>
      <c r="I47" s="3"/>
    </row>
    <row r="48" spans="1:9" s="15" customFormat="1" ht="34.5" customHeight="1" x14ac:dyDescent="0.2">
      <c r="A48" s="16">
        <v>41</v>
      </c>
      <c r="B48" s="44" t="s">
        <v>41</v>
      </c>
      <c r="C48" s="78">
        <f t="shared" si="4"/>
        <v>16</v>
      </c>
      <c r="D48" s="76">
        <f>COUNTIF('Okul-Kurum % lık'!C42:R42,"Y")</f>
        <v>6</v>
      </c>
      <c r="E48" s="76">
        <f>COUNTIF('Okul-Kurum % lık'!C42:R42,"K")</f>
        <v>10</v>
      </c>
      <c r="F48" s="77">
        <f t="shared" si="5"/>
        <v>0.375</v>
      </c>
      <c r="G48" s="3"/>
      <c r="H48" s="3"/>
      <c r="I48" s="3"/>
    </row>
    <row r="49" spans="1:6" ht="14.25" customHeight="1" x14ac:dyDescent="0.2">
      <c r="A49" s="16">
        <v>42</v>
      </c>
      <c r="B49" s="44" t="s">
        <v>42</v>
      </c>
      <c r="C49" s="78">
        <f t="shared" si="4"/>
        <v>16</v>
      </c>
      <c r="D49" s="76">
        <f>COUNTIF('Okul-Kurum % lık'!C43:R43,"Y")</f>
        <v>3</v>
      </c>
      <c r="E49" s="76">
        <f>COUNTIF('Okul-Kurum % lık'!C43:R43,"K")</f>
        <v>13</v>
      </c>
      <c r="F49" s="77">
        <f t="shared" si="5"/>
        <v>0.1875</v>
      </c>
    </row>
    <row r="50" spans="1:6" ht="34.5" customHeight="1" x14ac:dyDescent="0.2">
      <c r="A50" s="16">
        <v>43</v>
      </c>
      <c r="B50" s="44" t="s">
        <v>205</v>
      </c>
      <c r="C50" s="78">
        <f t="shared" si="4"/>
        <v>11</v>
      </c>
      <c r="D50" s="76">
        <f>COUNTIF('Okul-Kurum % lık'!C44:R44,"Y")</f>
        <v>5</v>
      </c>
      <c r="E50" s="76">
        <f>COUNTIF('Okul-Kurum % lık'!C44:R44,"K")</f>
        <v>6</v>
      </c>
      <c r="F50" s="77">
        <f t="shared" si="5"/>
        <v>0.45454545454545453</v>
      </c>
    </row>
    <row r="51" spans="1:6" ht="34.5" customHeight="1" x14ac:dyDescent="0.2">
      <c r="A51" s="16">
        <v>44</v>
      </c>
      <c r="B51" s="44" t="s">
        <v>206</v>
      </c>
      <c r="C51" s="78">
        <f t="shared" si="4"/>
        <v>16</v>
      </c>
      <c r="D51" s="76">
        <f>COUNTIF('Okul-Kurum % lık'!C45:R45,"Y")</f>
        <v>11</v>
      </c>
      <c r="E51" s="76">
        <f>COUNTIF('Okul-Kurum % lık'!C45:R45,"K")</f>
        <v>5</v>
      </c>
      <c r="F51" s="77">
        <f t="shared" si="5"/>
        <v>0.6875</v>
      </c>
    </row>
    <row r="52" spans="1:6" ht="27" customHeight="1" x14ac:dyDescent="0.2">
      <c r="A52" s="16">
        <v>45</v>
      </c>
      <c r="B52" s="44" t="s">
        <v>207</v>
      </c>
      <c r="C52" s="78">
        <f t="shared" si="4"/>
        <v>16</v>
      </c>
      <c r="D52" s="76">
        <f>COUNTIF('Okul-Kurum % lık'!C46:R46,"Y")</f>
        <v>7</v>
      </c>
      <c r="E52" s="76">
        <f>COUNTIF('Okul-Kurum % lık'!C46:R46,"K")</f>
        <v>9</v>
      </c>
      <c r="F52" s="77">
        <f t="shared" si="5"/>
        <v>0.4375</v>
      </c>
    </row>
    <row r="53" spans="1:6" ht="14.25" customHeight="1" x14ac:dyDescent="0.2">
      <c r="A53" s="16">
        <v>46</v>
      </c>
      <c r="B53" s="44" t="s">
        <v>208</v>
      </c>
      <c r="C53" s="78">
        <f t="shared" si="4"/>
        <v>16</v>
      </c>
      <c r="D53" s="76">
        <f>COUNTIF('Okul-Kurum % lık'!C47:R47,"Y")</f>
        <v>10</v>
      </c>
      <c r="E53" s="76">
        <f>COUNTIF('Okul-Kurum % lık'!C47:R47,"K")</f>
        <v>6</v>
      </c>
      <c r="F53" s="77">
        <f t="shared" si="5"/>
        <v>0.625</v>
      </c>
    </row>
    <row r="54" spans="1:6" ht="14.25" customHeight="1" x14ac:dyDescent="0.2">
      <c r="A54" s="16">
        <v>47</v>
      </c>
      <c r="B54" s="44" t="s">
        <v>43</v>
      </c>
      <c r="C54" s="78">
        <f t="shared" si="4"/>
        <v>16</v>
      </c>
      <c r="D54" s="76">
        <f>COUNTIF('Okul-Kurum % lık'!C48:R48,"Y")</f>
        <v>6</v>
      </c>
      <c r="E54" s="76">
        <f>COUNTIF('Okul-Kurum % lık'!C48:R48,"K")</f>
        <v>10</v>
      </c>
      <c r="F54" s="77">
        <f t="shared" si="5"/>
        <v>0.375</v>
      </c>
    </row>
    <row r="55" spans="1:6" ht="22.5" customHeight="1" x14ac:dyDescent="0.2">
      <c r="A55" s="16">
        <v>48</v>
      </c>
      <c r="B55" s="44" t="s">
        <v>44</v>
      </c>
      <c r="C55" s="78">
        <f t="shared" si="4"/>
        <v>16</v>
      </c>
      <c r="D55" s="76">
        <f>COUNTIF('Okul-Kurum % lık'!C49:R49,"Y")</f>
        <v>6</v>
      </c>
      <c r="E55" s="76">
        <f>COUNTIF('Okul-Kurum % lık'!C49:R49,"K")</f>
        <v>10</v>
      </c>
      <c r="F55" s="77">
        <f t="shared" si="5"/>
        <v>0.375</v>
      </c>
    </row>
    <row r="56" spans="1:6" ht="29.25" customHeight="1" x14ac:dyDescent="0.2">
      <c r="A56" s="16">
        <v>49</v>
      </c>
      <c r="B56" s="44" t="s">
        <v>209</v>
      </c>
      <c r="C56" s="78">
        <f t="shared" si="4"/>
        <v>15</v>
      </c>
      <c r="D56" s="76">
        <f>COUNTIF('Okul-Kurum % lık'!C50:R50,"Y")</f>
        <v>4</v>
      </c>
      <c r="E56" s="76">
        <f>COUNTIF('Okul-Kurum % lık'!C50:R50,"K")</f>
        <v>11</v>
      </c>
      <c r="F56" s="77">
        <f t="shared" si="5"/>
        <v>0.26666666666666666</v>
      </c>
    </row>
    <row r="57" spans="1:6" ht="14.25" customHeight="1" x14ac:dyDescent="0.2">
      <c r="A57" s="16">
        <v>50</v>
      </c>
      <c r="B57" s="44" t="s">
        <v>45</v>
      </c>
      <c r="C57" s="78">
        <f t="shared" si="4"/>
        <v>16</v>
      </c>
      <c r="D57" s="76">
        <f>COUNTIF('Okul-Kurum % lık'!C51:R51,"Y")</f>
        <v>12</v>
      </c>
      <c r="E57" s="76">
        <f>COUNTIF('Okul-Kurum % lık'!C51:R51,"K")</f>
        <v>4</v>
      </c>
      <c r="F57" s="77">
        <f t="shared" si="5"/>
        <v>0.75</v>
      </c>
    </row>
    <row r="58" spans="1:6" ht="14.25" customHeight="1" x14ac:dyDescent="0.2">
      <c r="A58" s="16">
        <v>51</v>
      </c>
      <c r="B58" s="44" t="s">
        <v>46</v>
      </c>
      <c r="C58" s="78">
        <f t="shared" si="4"/>
        <v>15</v>
      </c>
      <c r="D58" s="76">
        <f>COUNTIF('Okul-Kurum % lık'!C52:R52,"Y")</f>
        <v>11</v>
      </c>
      <c r="E58" s="76">
        <f>COUNTIF('Okul-Kurum % lık'!C52:R52,"K")</f>
        <v>4</v>
      </c>
      <c r="F58" s="77">
        <f t="shared" si="5"/>
        <v>0.73333333333333328</v>
      </c>
    </row>
    <row r="59" spans="1:6" ht="14.25" customHeight="1" x14ac:dyDescent="0.2">
      <c r="A59" s="16">
        <v>52</v>
      </c>
      <c r="B59" s="44" t="s">
        <v>47</v>
      </c>
      <c r="C59" s="78">
        <f t="shared" si="4"/>
        <v>15</v>
      </c>
      <c r="D59" s="76">
        <f>COUNTIF('Okul-Kurum % lık'!C53:R53,"Y")</f>
        <v>11</v>
      </c>
      <c r="E59" s="76">
        <f>COUNTIF('Okul-Kurum % lık'!C53:R53,"K")</f>
        <v>4</v>
      </c>
      <c r="F59" s="77">
        <f t="shared" si="5"/>
        <v>0.73333333333333328</v>
      </c>
    </row>
    <row r="60" spans="1:6" ht="14.25" customHeight="1" x14ac:dyDescent="0.2">
      <c r="A60" s="16">
        <v>53</v>
      </c>
      <c r="B60" s="44" t="s">
        <v>48</v>
      </c>
      <c r="C60" s="78">
        <f t="shared" si="4"/>
        <v>15</v>
      </c>
      <c r="D60" s="76">
        <f>COUNTIF('Okul-Kurum % lık'!C54:R54,"Y")</f>
        <v>14</v>
      </c>
      <c r="E60" s="76">
        <f>COUNTIF('Okul-Kurum % lık'!C54:R54,"K")</f>
        <v>1</v>
      </c>
      <c r="F60" s="77">
        <f t="shared" si="5"/>
        <v>0.93333333333333335</v>
      </c>
    </row>
    <row r="61" spans="1:6" ht="14.25" customHeight="1" x14ac:dyDescent="0.2">
      <c r="A61" s="16">
        <v>54</v>
      </c>
      <c r="B61" s="44" t="s">
        <v>49</v>
      </c>
      <c r="C61" s="78">
        <f t="shared" si="4"/>
        <v>14</v>
      </c>
      <c r="D61" s="76">
        <f>COUNTIF('Okul-Kurum % lık'!C55:R55,"Y")</f>
        <v>2</v>
      </c>
      <c r="E61" s="76">
        <f>COUNTIF('Okul-Kurum % lık'!C55:R55,"K")</f>
        <v>12</v>
      </c>
      <c r="F61" s="77">
        <f t="shared" si="5"/>
        <v>0.14285714285714285</v>
      </c>
    </row>
    <row r="62" spans="1:6" ht="14.25" customHeight="1" x14ac:dyDescent="0.2">
      <c r="A62" s="16">
        <v>55</v>
      </c>
      <c r="B62" s="44" t="s">
        <v>50</v>
      </c>
      <c r="C62" s="78">
        <f t="shared" si="4"/>
        <v>11</v>
      </c>
      <c r="D62" s="76">
        <f>COUNTIF('Okul-Kurum % lık'!C56:R56,"Y")</f>
        <v>8</v>
      </c>
      <c r="E62" s="76">
        <f>COUNTIF('Okul-Kurum % lık'!C56:R56,"K")</f>
        <v>3</v>
      </c>
      <c r="F62" s="77">
        <f t="shared" si="5"/>
        <v>0.72727272727272729</v>
      </c>
    </row>
    <row r="63" spans="1:6" ht="14.25" customHeight="1" x14ac:dyDescent="0.2">
      <c r="A63" s="16">
        <v>56</v>
      </c>
      <c r="B63" s="44" t="s">
        <v>51</v>
      </c>
      <c r="C63" s="78">
        <f t="shared" si="4"/>
        <v>13</v>
      </c>
      <c r="D63" s="76">
        <f>COUNTIF('Okul-Kurum % lık'!C57:R57,"Y")</f>
        <v>1</v>
      </c>
      <c r="E63" s="76">
        <f>COUNTIF('Okul-Kurum % lık'!C57:R57,"K")</f>
        <v>12</v>
      </c>
      <c r="F63" s="77">
        <f t="shared" si="5"/>
        <v>7.6923076923076927E-2</v>
      </c>
    </row>
    <row r="64" spans="1:6" ht="14.25" customHeight="1" x14ac:dyDescent="0.2">
      <c r="A64" s="16">
        <v>57</v>
      </c>
      <c r="B64" s="44" t="s">
        <v>52</v>
      </c>
      <c r="C64" s="78">
        <f t="shared" si="4"/>
        <v>9</v>
      </c>
      <c r="D64" s="76">
        <f>COUNTIF('Okul-Kurum % lık'!C58:R58,"Y")</f>
        <v>4</v>
      </c>
      <c r="E64" s="76">
        <f>COUNTIF('Okul-Kurum % lık'!C58:R58,"K")</f>
        <v>5</v>
      </c>
      <c r="F64" s="77">
        <f t="shared" si="5"/>
        <v>0.44444444444444442</v>
      </c>
    </row>
    <row r="65" spans="1:6" ht="14.25" customHeight="1" x14ac:dyDescent="0.2">
      <c r="A65" s="16">
        <v>58</v>
      </c>
      <c r="B65" s="44" t="s">
        <v>53</v>
      </c>
      <c r="C65" s="78">
        <f t="shared" si="4"/>
        <v>8</v>
      </c>
      <c r="D65" s="76">
        <f>COUNTIF('Okul-Kurum % lık'!C59:R59,"Y")</f>
        <v>3</v>
      </c>
      <c r="E65" s="76">
        <f>COUNTIF('Okul-Kurum % lık'!C59:R59,"K")</f>
        <v>5</v>
      </c>
      <c r="F65" s="77">
        <f t="shared" si="5"/>
        <v>0.375</v>
      </c>
    </row>
    <row r="66" spans="1:6" ht="14.25" customHeight="1" x14ac:dyDescent="0.2">
      <c r="A66" s="16">
        <v>59</v>
      </c>
      <c r="B66" s="44" t="s">
        <v>54</v>
      </c>
      <c r="C66" s="78">
        <f t="shared" si="4"/>
        <v>10</v>
      </c>
      <c r="D66" s="76">
        <f>COUNTIF('Okul-Kurum % lık'!C60:R60,"Y")</f>
        <v>2</v>
      </c>
      <c r="E66" s="76">
        <f>COUNTIF('Okul-Kurum % lık'!C60:R60,"K")</f>
        <v>8</v>
      </c>
      <c r="F66" s="77">
        <f t="shared" si="5"/>
        <v>0.2</v>
      </c>
    </row>
    <row r="67" spans="1:6" ht="14.25" customHeight="1" x14ac:dyDescent="0.2">
      <c r="A67" s="16">
        <v>60</v>
      </c>
      <c r="B67" s="44" t="s">
        <v>55</v>
      </c>
      <c r="C67" s="78">
        <f t="shared" si="4"/>
        <v>11</v>
      </c>
      <c r="D67" s="76">
        <f>COUNTIF('Okul-Kurum % lık'!C61:R61,"Y")</f>
        <v>2</v>
      </c>
      <c r="E67" s="76">
        <f>COUNTIF('Okul-Kurum % lık'!C61:R61,"K")</f>
        <v>9</v>
      </c>
      <c r="F67" s="77">
        <f t="shared" si="5"/>
        <v>0.18181818181818182</v>
      </c>
    </row>
    <row r="68" spans="1:6" ht="14.25" customHeight="1" x14ac:dyDescent="0.2">
      <c r="A68" s="16">
        <v>61</v>
      </c>
      <c r="B68" s="44" t="s">
        <v>56</v>
      </c>
      <c r="C68" s="78">
        <f t="shared" si="4"/>
        <v>8</v>
      </c>
      <c r="D68" s="76">
        <f>COUNTIF('Okul-Kurum % lık'!C62:R62,"Y")</f>
        <v>6</v>
      </c>
      <c r="E68" s="76">
        <f>COUNTIF('Okul-Kurum % lık'!C62:R62,"K")</f>
        <v>2</v>
      </c>
      <c r="F68" s="77">
        <f t="shared" si="5"/>
        <v>0.75</v>
      </c>
    </row>
    <row r="69" spans="1:6" ht="14.25" customHeight="1" x14ac:dyDescent="0.2">
      <c r="A69" s="16">
        <v>62</v>
      </c>
      <c r="B69" s="44" t="s">
        <v>57</v>
      </c>
      <c r="C69" s="78">
        <f t="shared" si="4"/>
        <v>8</v>
      </c>
      <c r="D69" s="76">
        <f>COUNTIF('Okul-Kurum % lık'!C63:R63,"Y")</f>
        <v>0</v>
      </c>
      <c r="E69" s="76">
        <f>COUNTIF('Okul-Kurum % lık'!C63:R63,"K")</f>
        <v>8</v>
      </c>
      <c r="F69" s="77">
        <f t="shared" si="5"/>
        <v>0</v>
      </c>
    </row>
    <row r="70" spans="1:6" ht="14.25" customHeight="1" x14ac:dyDescent="0.2">
      <c r="A70" s="16">
        <v>63</v>
      </c>
      <c r="B70" s="44" t="s">
        <v>58</v>
      </c>
      <c r="C70" s="78">
        <f t="shared" si="4"/>
        <v>13</v>
      </c>
      <c r="D70" s="76">
        <f>COUNTIF('Okul-Kurum % lık'!C64:R64,"Y")</f>
        <v>5</v>
      </c>
      <c r="E70" s="76">
        <f>COUNTIF('Okul-Kurum % lık'!C64:R64,"K")</f>
        <v>8</v>
      </c>
      <c r="F70" s="77">
        <f t="shared" si="5"/>
        <v>0.38461538461538464</v>
      </c>
    </row>
    <row r="71" spans="1:6" ht="14.25" customHeight="1" x14ac:dyDescent="0.2">
      <c r="A71" s="16">
        <v>64</v>
      </c>
      <c r="B71" s="44" t="s">
        <v>210</v>
      </c>
      <c r="C71" s="78">
        <f t="shared" si="4"/>
        <v>12</v>
      </c>
      <c r="D71" s="76">
        <f>COUNTIF('Okul-Kurum % lık'!C65:R65,"Y")</f>
        <v>1</v>
      </c>
      <c r="E71" s="76">
        <f>COUNTIF('Okul-Kurum % lık'!C65:R65,"K")</f>
        <v>11</v>
      </c>
      <c r="F71" s="77">
        <f t="shared" si="5"/>
        <v>8.3333333333333329E-2</v>
      </c>
    </row>
    <row r="72" spans="1:6" ht="14.25" customHeight="1" x14ac:dyDescent="0.2">
      <c r="A72" s="16">
        <v>65</v>
      </c>
      <c r="B72" s="44" t="s">
        <v>59</v>
      </c>
      <c r="C72" s="78">
        <f t="shared" si="4"/>
        <v>16</v>
      </c>
      <c r="D72" s="76">
        <f>COUNTIF('Okul-Kurum % lık'!C66:R66,"Y")</f>
        <v>11</v>
      </c>
      <c r="E72" s="76">
        <f>COUNTIF('Okul-Kurum % lık'!C66:R66,"K")</f>
        <v>5</v>
      </c>
      <c r="F72" s="77">
        <f t="shared" si="5"/>
        <v>0.6875</v>
      </c>
    </row>
    <row r="73" spans="1:6" ht="14.25" customHeight="1" x14ac:dyDescent="0.2">
      <c r="A73" s="16">
        <v>66</v>
      </c>
      <c r="B73" s="44" t="s">
        <v>60</v>
      </c>
      <c r="C73" s="78">
        <f t="shared" si="4"/>
        <v>16</v>
      </c>
      <c r="D73" s="76">
        <f>COUNTIF('Okul-Kurum % lık'!C67:R67,"Y")</f>
        <v>16</v>
      </c>
      <c r="E73" s="76">
        <f>COUNTIF('Okul-Kurum % lık'!C67:R67,"K")</f>
        <v>0</v>
      </c>
      <c r="F73" s="77">
        <f t="shared" si="5"/>
        <v>1</v>
      </c>
    </row>
    <row r="74" spans="1:6" ht="14.25" customHeight="1" x14ac:dyDescent="0.2">
      <c r="A74" s="16">
        <v>67</v>
      </c>
      <c r="B74" s="44" t="s">
        <v>61</v>
      </c>
      <c r="C74" s="78">
        <f t="shared" si="4"/>
        <v>16</v>
      </c>
      <c r="D74" s="76">
        <f>COUNTIF('Okul-Kurum % lık'!C68:R68,"Y")</f>
        <v>3</v>
      </c>
      <c r="E74" s="76">
        <f>COUNTIF('Okul-Kurum % lık'!C68:R68,"K")</f>
        <v>13</v>
      </c>
      <c r="F74" s="77">
        <f t="shared" si="5"/>
        <v>0.1875</v>
      </c>
    </row>
    <row r="75" spans="1:6" ht="14.25" customHeight="1" x14ac:dyDescent="0.2">
      <c r="A75" s="16">
        <v>68</v>
      </c>
      <c r="B75" s="44" t="s">
        <v>62</v>
      </c>
      <c r="C75" s="78">
        <f t="shared" si="4"/>
        <v>16</v>
      </c>
      <c r="D75" s="76">
        <f>COUNTIF('Okul-Kurum % lık'!C69:R69,"Y")</f>
        <v>2</v>
      </c>
      <c r="E75" s="76">
        <f>COUNTIF('Okul-Kurum % lık'!C69:R69,"K")</f>
        <v>14</v>
      </c>
      <c r="F75" s="77">
        <f t="shared" si="5"/>
        <v>0.125</v>
      </c>
    </row>
    <row r="76" spans="1:6" ht="14.25" customHeight="1" x14ac:dyDescent="0.2">
      <c r="A76" s="16">
        <v>69</v>
      </c>
      <c r="B76" s="44" t="s">
        <v>63</v>
      </c>
      <c r="C76" s="78">
        <f t="shared" si="4"/>
        <v>16</v>
      </c>
      <c r="D76" s="76">
        <f>COUNTIF('Okul-Kurum % lık'!C70:R70,"Y")</f>
        <v>6</v>
      </c>
      <c r="E76" s="76">
        <f>COUNTIF('Okul-Kurum % lık'!C70:R70,"K")</f>
        <v>10</v>
      </c>
      <c r="F76" s="77">
        <f t="shared" si="5"/>
        <v>0.375</v>
      </c>
    </row>
    <row r="77" spans="1:6" ht="14.25" customHeight="1" x14ac:dyDescent="0.2">
      <c r="A77" s="16">
        <v>70</v>
      </c>
      <c r="B77" s="44" t="s">
        <v>64</v>
      </c>
      <c r="C77" s="78">
        <f t="shared" si="4"/>
        <v>12</v>
      </c>
      <c r="D77" s="76">
        <f>COUNTIF('Okul-Kurum % lık'!C71:R71,"Y")</f>
        <v>5</v>
      </c>
      <c r="E77" s="76">
        <f>COUNTIF('Okul-Kurum % lık'!C71:R71,"K")</f>
        <v>7</v>
      </c>
      <c r="F77" s="77">
        <f t="shared" si="5"/>
        <v>0.41666666666666669</v>
      </c>
    </row>
    <row r="78" spans="1:6" ht="14.25" customHeight="1" x14ac:dyDescent="0.2">
      <c r="A78" s="16">
        <v>71</v>
      </c>
      <c r="B78" s="44" t="s">
        <v>65</v>
      </c>
      <c r="C78" s="78">
        <f t="shared" si="4"/>
        <v>7</v>
      </c>
      <c r="D78" s="76">
        <f>COUNTIF('Okul-Kurum % lık'!C72:R72,"Y")</f>
        <v>6</v>
      </c>
      <c r="E78" s="76">
        <f>COUNTIF('Okul-Kurum % lık'!C72:R72,"K")</f>
        <v>1</v>
      </c>
      <c r="F78" s="77">
        <f t="shared" si="5"/>
        <v>0.8571428571428571</v>
      </c>
    </row>
    <row r="79" spans="1:6" ht="14.25" customHeight="1" x14ac:dyDescent="0.2">
      <c r="A79" s="16">
        <v>72</v>
      </c>
      <c r="B79" s="44" t="s">
        <v>66</v>
      </c>
      <c r="C79" s="78">
        <f t="shared" si="4"/>
        <v>2</v>
      </c>
      <c r="D79" s="76">
        <f>COUNTIF('Okul-Kurum % lık'!C73:R73,"Y")</f>
        <v>2</v>
      </c>
      <c r="E79" s="76">
        <f>COUNTIF('Okul-Kurum % lık'!C73:R73,"K")</f>
        <v>0</v>
      </c>
      <c r="F79" s="77">
        <f t="shared" si="5"/>
        <v>1</v>
      </c>
    </row>
    <row r="80" spans="1:6" ht="14.25" customHeight="1" x14ac:dyDescent="0.2">
      <c r="A80" s="16">
        <v>73</v>
      </c>
      <c r="B80" s="44" t="s">
        <v>67</v>
      </c>
      <c r="C80" s="78">
        <f t="shared" si="4"/>
        <v>5</v>
      </c>
      <c r="D80" s="76">
        <f>COUNTIF('Okul-Kurum % lık'!C74:R74,"Y")</f>
        <v>1</v>
      </c>
      <c r="E80" s="76">
        <f>COUNTIF('Okul-Kurum % lık'!C74:R74,"K")</f>
        <v>4</v>
      </c>
      <c r="F80" s="77">
        <f t="shared" si="5"/>
        <v>0.2</v>
      </c>
    </row>
    <row r="81" spans="1:6" ht="14.25" customHeight="1" x14ac:dyDescent="0.2">
      <c r="A81" s="16">
        <v>74</v>
      </c>
      <c r="B81" s="44" t="s">
        <v>68</v>
      </c>
      <c r="C81" s="78">
        <f t="shared" si="4"/>
        <v>3</v>
      </c>
      <c r="D81" s="76">
        <f>COUNTIF('Okul-Kurum % lık'!C75:R75,"Y")</f>
        <v>0</v>
      </c>
      <c r="E81" s="76">
        <f>COUNTIF('Okul-Kurum % lık'!C75:R75,"K")</f>
        <v>3</v>
      </c>
      <c r="F81" s="77">
        <f t="shared" si="5"/>
        <v>0</v>
      </c>
    </row>
    <row r="82" spans="1:6" ht="14.25" customHeight="1" x14ac:dyDescent="0.2">
      <c r="A82" s="16">
        <v>75</v>
      </c>
      <c r="B82" s="44" t="s">
        <v>69</v>
      </c>
      <c r="C82" s="78">
        <f t="shared" si="4"/>
        <v>3</v>
      </c>
      <c r="D82" s="76">
        <f>COUNTIF('Okul-Kurum % lık'!C76:R76,"Y")</f>
        <v>0</v>
      </c>
      <c r="E82" s="76">
        <f>COUNTIF('Okul-Kurum % lık'!C76:R76,"K")</f>
        <v>3</v>
      </c>
      <c r="F82" s="77">
        <f t="shared" si="5"/>
        <v>0</v>
      </c>
    </row>
    <row r="83" spans="1:6" ht="22.5" customHeight="1" x14ac:dyDescent="0.2">
      <c r="A83" s="16">
        <v>76</v>
      </c>
      <c r="B83" s="44" t="s">
        <v>70</v>
      </c>
      <c r="C83" s="78">
        <f t="shared" si="4"/>
        <v>16</v>
      </c>
      <c r="D83" s="76">
        <f>COUNTIF('Okul-Kurum % lık'!C77:R77,"Y")</f>
        <v>8</v>
      </c>
      <c r="E83" s="76">
        <f>COUNTIF('Okul-Kurum % lık'!C77:R77,"K")</f>
        <v>8</v>
      </c>
      <c r="F83" s="77">
        <f t="shared" si="5"/>
        <v>0.5</v>
      </c>
    </row>
    <row r="84" spans="1:6" ht="14.25" customHeight="1" x14ac:dyDescent="0.2">
      <c r="A84" s="16">
        <v>77</v>
      </c>
      <c r="B84" s="44" t="s">
        <v>71</v>
      </c>
      <c r="C84" s="78">
        <f t="shared" si="4"/>
        <v>15</v>
      </c>
      <c r="D84" s="76">
        <f>COUNTIF('Okul-Kurum % lık'!C78:R78,"Y")</f>
        <v>3</v>
      </c>
      <c r="E84" s="76">
        <f>COUNTIF('Okul-Kurum % lık'!C78:R78,"K")</f>
        <v>12</v>
      </c>
      <c r="F84" s="77">
        <f t="shared" si="5"/>
        <v>0.2</v>
      </c>
    </row>
    <row r="85" spans="1:6" ht="14.25" customHeight="1" x14ac:dyDescent="0.2">
      <c r="A85" s="16">
        <v>78</v>
      </c>
      <c r="B85" s="44" t="s">
        <v>72</v>
      </c>
      <c r="C85" s="78">
        <f t="shared" si="4"/>
        <v>8</v>
      </c>
      <c r="D85" s="76">
        <f>COUNTIF('Okul-Kurum % lık'!C79:R79,"Y")</f>
        <v>7</v>
      </c>
      <c r="E85" s="76">
        <f>COUNTIF('Okul-Kurum % lık'!C79:R79,"K")</f>
        <v>1</v>
      </c>
      <c r="F85" s="77">
        <f t="shared" si="5"/>
        <v>0.875</v>
      </c>
    </row>
    <row r="86" spans="1:6" ht="14.25" customHeight="1" x14ac:dyDescent="0.2">
      <c r="A86" s="16">
        <v>79</v>
      </c>
      <c r="B86" s="44" t="s">
        <v>73</v>
      </c>
      <c r="C86" s="78">
        <f t="shared" si="4"/>
        <v>16</v>
      </c>
      <c r="D86" s="76">
        <f>COUNTIF('Okul-Kurum % lık'!C80:R80,"Y")</f>
        <v>10</v>
      </c>
      <c r="E86" s="76">
        <f>COUNTIF('Okul-Kurum % lık'!C80:R80,"K")</f>
        <v>6</v>
      </c>
      <c r="F86" s="77">
        <f t="shared" si="5"/>
        <v>0.625</v>
      </c>
    </row>
    <row r="87" spans="1:6" ht="14.25" customHeight="1" x14ac:dyDescent="0.2">
      <c r="A87" s="16">
        <v>80</v>
      </c>
      <c r="B87" s="44" t="s">
        <v>74</v>
      </c>
      <c r="C87" s="78">
        <f t="shared" si="4"/>
        <v>16</v>
      </c>
      <c r="D87" s="76">
        <f>COUNTIF('Okul-Kurum % lık'!C81:R81,"Y")</f>
        <v>12</v>
      </c>
      <c r="E87" s="76">
        <f>COUNTIF('Okul-Kurum % lık'!C81:R81,"K")</f>
        <v>4</v>
      </c>
      <c r="F87" s="77">
        <f t="shared" si="5"/>
        <v>0.75</v>
      </c>
    </row>
    <row r="88" spans="1:6" ht="14.25" customHeight="1" x14ac:dyDescent="0.2">
      <c r="A88" s="16">
        <v>81</v>
      </c>
      <c r="B88" s="44" t="s">
        <v>75</v>
      </c>
      <c r="C88" s="78">
        <f t="shared" si="4"/>
        <v>5</v>
      </c>
      <c r="D88" s="76">
        <f>COUNTIF('Okul-Kurum % lık'!C82:R82,"Y")</f>
        <v>1</v>
      </c>
      <c r="E88" s="76">
        <f>COUNTIF('Okul-Kurum % lık'!C82:R82,"K")</f>
        <v>4</v>
      </c>
      <c r="F88" s="77">
        <f t="shared" si="5"/>
        <v>0.2</v>
      </c>
    </row>
    <row r="89" spans="1:6" ht="14.25" customHeight="1" x14ac:dyDescent="0.2">
      <c r="A89" s="16">
        <v>82</v>
      </c>
      <c r="B89" s="44" t="s">
        <v>76</v>
      </c>
      <c r="C89" s="78">
        <f t="shared" si="4"/>
        <v>5</v>
      </c>
      <c r="D89" s="76">
        <f>COUNTIF('Okul-Kurum % lık'!C83:R83,"Y")</f>
        <v>1</v>
      </c>
      <c r="E89" s="76">
        <f>COUNTIF('Okul-Kurum % lık'!C83:R83,"K")</f>
        <v>4</v>
      </c>
      <c r="F89" s="77">
        <f t="shared" si="5"/>
        <v>0.2</v>
      </c>
    </row>
    <row r="90" spans="1:6" ht="14.25" customHeight="1" x14ac:dyDescent="0.2">
      <c r="A90" s="16">
        <v>83</v>
      </c>
      <c r="B90" s="44" t="s">
        <v>77</v>
      </c>
      <c r="C90" s="78">
        <f t="shared" si="4"/>
        <v>14</v>
      </c>
      <c r="D90" s="76">
        <f>COUNTIF('Okul-Kurum % lık'!C84:R84,"Y")</f>
        <v>2</v>
      </c>
      <c r="E90" s="76">
        <f>COUNTIF('Okul-Kurum % lık'!C84:R84,"K")</f>
        <v>12</v>
      </c>
      <c r="F90" s="77">
        <f t="shared" si="5"/>
        <v>0.14285714285714285</v>
      </c>
    </row>
    <row r="91" spans="1:6" ht="19.5" customHeight="1" x14ac:dyDescent="0.2">
      <c r="A91" s="16">
        <v>84</v>
      </c>
      <c r="B91" s="44" t="s">
        <v>211</v>
      </c>
      <c r="C91" s="78">
        <f t="shared" si="4"/>
        <v>14</v>
      </c>
      <c r="D91" s="76">
        <f>COUNTIF('Okul-Kurum % lık'!C85:R85,"Y")</f>
        <v>4</v>
      </c>
      <c r="E91" s="76">
        <f>COUNTIF('Okul-Kurum % lık'!C85:R85,"K")</f>
        <v>10</v>
      </c>
      <c r="F91" s="77">
        <f t="shared" si="5"/>
        <v>0.2857142857142857</v>
      </c>
    </row>
    <row r="92" spans="1:6" ht="14.25" customHeight="1" x14ac:dyDescent="0.2">
      <c r="A92" s="16">
        <v>85</v>
      </c>
      <c r="B92" s="44" t="s">
        <v>78</v>
      </c>
      <c r="C92" s="78">
        <f t="shared" si="4"/>
        <v>14</v>
      </c>
      <c r="D92" s="76">
        <f>COUNTIF('Okul-Kurum % lık'!C86:R86,"Y")</f>
        <v>13</v>
      </c>
      <c r="E92" s="76">
        <f>COUNTIF('Okul-Kurum % lık'!C86:R86,"K")</f>
        <v>1</v>
      </c>
      <c r="F92" s="77">
        <f t="shared" si="5"/>
        <v>0.9285714285714286</v>
      </c>
    </row>
    <row r="93" spans="1:6" ht="14.25" customHeight="1" x14ac:dyDescent="0.2">
      <c r="A93" s="16">
        <v>86</v>
      </c>
      <c r="B93" s="44" t="s">
        <v>79</v>
      </c>
      <c r="C93" s="78">
        <f t="shared" si="4"/>
        <v>14</v>
      </c>
      <c r="D93" s="76">
        <f>COUNTIF('Okul-Kurum % lık'!C87:R87,"Y")</f>
        <v>4</v>
      </c>
      <c r="E93" s="76">
        <f>COUNTIF('Okul-Kurum % lık'!C87:R87,"K")</f>
        <v>10</v>
      </c>
      <c r="F93" s="77">
        <f t="shared" si="5"/>
        <v>0.2857142857142857</v>
      </c>
    </row>
    <row r="94" spans="1:6" ht="14.25" customHeight="1" x14ac:dyDescent="0.2">
      <c r="A94" s="16">
        <v>87</v>
      </c>
      <c r="B94" s="44" t="s">
        <v>212</v>
      </c>
      <c r="C94" s="78">
        <f t="shared" si="4"/>
        <v>14</v>
      </c>
      <c r="D94" s="76">
        <f>COUNTIF('Okul-Kurum % lık'!C88:R88,"Y")</f>
        <v>2</v>
      </c>
      <c r="E94" s="76">
        <f>COUNTIF('Okul-Kurum % lık'!C88:R88,"K")</f>
        <v>12</v>
      </c>
      <c r="F94" s="77">
        <f t="shared" si="5"/>
        <v>0.14285714285714285</v>
      </c>
    </row>
    <row r="95" spans="1:6" ht="30.75" customHeight="1" x14ac:dyDescent="0.2">
      <c r="A95" s="16">
        <v>88</v>
      </c>
      <c r="B95" s="44" t="s">
        <v>213</v>
      </c>
      <c r="C95" s="78">
        <f t="shared" si="4"/>
        <v>14</v>
      </c>
      <c r="D95" s="76">
        <f>COUNTIF('Okul-Kurum % lık'!C89:R89,"Y")</f>
        <v>7</v>
      </c>
      <c r="E95" s="76">
        <f>COUNTIF('Okul-Kurum % lık'!C89:R89,"K")</f>
        <v>7</v>
      </c>
      <c r="F95" s="77">
        <f t="shared" si="5"/>
        <v>0.5</v>
      </c>
    </row>
    <row r="96" spans="1:6" ht="24.75" customHeight="1" x14ac:dyDescent="0.2">
      <c r="A96" s="16">
        <v>89</v>
      </c>
      <c r="B96" s="44" t="s">
        <v>80</v>
      </c>
      <c r="C96" s="78">
        <f t="shared" si="4"/>
        <v>2</v>
      </c>
      <c r="D96" s="76">
        <f>COUNTIF('Okul-Kurum % lık'!C90:R90,"Y")</f>
        <v>1</v>
      </c>
      <c r="E96" s="76">
        <f>COUNTIF('Okul-Kurum % lık'!C90:R90,"K")</f>
        <v>1</v>
      </c>
      <c r="F96" s="77">
        <f t="shared" si="5"/>
        <v>0.5</v>
      </c>
    </row>
    <row r="97" spans="1:6" ht="14.25" customHeight="1" x14ac:dyDescent="0.2">
      <c r="A97" s="16">
        <v>90</v>
      </c>
      <c r="B97" s="44" t="s">
        <v>81</v>
      </c>
      <c r="C97" s="78">
        <f t="shared" si="4"/>
        <v>14</v>
      </c>
      <c r="D97" s="76">
        <f>COUNTIF('Okul-Kurum % lık'!C91:R91,"Y")</f>
        <v>8</v>
      </c>
      <c r="E97" s="76">
        <f>COUNTIF('Okul-Kurum % lık'!C91:R91,"K")</f>
        <v>6</v>
      </c>
      <c r="F97" s="77">
        <f t="shared" si="5"/>
        <v>0.5714285714285714</v>
      </c>
    </row>
    <row r="98" spans="1:6" ht="14.25" customHeight="1" x14ac:dyDescent="0.2">
      <c r="A98" s="16">
        <v>91</v>
      </c>
      <c r="B98" s="44" t="s">
        <v>82</v>
      </c>
      <c r="C98" s="78">
        <f t="shared" si="4"/>
        <v>14</v>
      </c>
      <c r="D98" s="76">
        <f>COUNTIF('Okul-Kurum % lık'!C92:R92,"Y")</f>
        <v>13</v>
      </c>
      <c r="E98" s="76">
        <f>COUNTIF('Okul-Kurum % lık'!C92:R92,"K")</f>
        <v>1</v>
      </c>
      <c r="F98" s="77">
        <f t="shared" si="5"/>
        <v>0.9285714285714286</v>
      </c>
    </row>
    <row r="99" spans="1:6" ht="21.75" customHeight="1" x14ac:dyDescent="0.2">
      <c r="A99" s="16">
        <v>92</v>
      </c>
      <c r="B99" s="44" t="s">
        <v>214</v>
      </c>
      <c r="C99" s="78">
        <f t="shared" si="4"/>
        <v>14</v>
      </c>
      <c r="D99" s="76">
        <f>COUNTIF('Okul-Kurum % lık'!C93:R93,"Y")</f>
        <v>6</v>
      </c>
      <c r="E99" s="76">
        <f>COUNTIF('Okul-Kurum % lık'!C93:R93,"K")</f>
        <v>8</v>
      </c>
      <c r="F99" s="77">
        <f t="shared" si="5"/>
        <v>0.42857142857142855</v>
      </c>
    </row>
    <row r="100" spans="1:6" ht="14.25" customHeight="1" x14ac:dyDescent="0.2">
      <c r="A100" s="16">
        <v>93</v>
      </c>
      <c r="B100" s="44" t="s">
        <v>83</v>
      </c>
      <c r="C100" s="78">
        <f t="shared" si="4"/>
        <v>14</v>
      </c>
      <c r="D100" s="76">
        <f>COUNTIF('Okul-Kurum % lık'!C94:R94,"Y")</f>
        <v>3</v>
      </c>
      <c r="E100" s="76">
        <f>COUNTIF('Okul-Kurum % lık'!C94:R94,"K")</f>
        <v>11</v>
      </c>
      <c r="F100" s="77">
        <f t="shared" si="5"/>
        <v>0.21428571428571427</v>
      </c>
    </row>
    <row r="101" spans="1:6" ht="24" customHeight="1" x14ac:dyDescent="0.2">
      <c r="A101" s="16">
        <v>94</v>
      </c>
      <c r="B101" s="44" t="s">
        <v>84</v>
      </c>
      <c r="C101" s="78">
        <f t="shared" si="4"/>
        <v>2</v>
      </c>
      <c r="D101" s="76">
        <f>COUNTIF('Okul-Kurum % lık'!C95:R95,"Y")</f>
        <v>1</v>
      </c>
      <c r="E101" s="76">
        <f>COUNTIF('Okul-Kurum % lık'!C95:R95,"K")</f>
        <v>1</v>
      </c>
      <c r="F101" s="77">
        <f t="shared" si="5"/>
        <v>0.5</v>
      </c>
    </row>
    <row r="102" spans="1:6" ht="14.25" customHeight="1" x14ac:dyDescent="0.2">
      <c r="A102" s="16">
        <v>95</v>
      </c>
      <c r="B102" s="44" t="s">
        <v>215</v>
      </c>
      <c r="C102" s="78">
        <f t="shared" si="4"/>
        <v>13</v>
      </c>
      <c r="D102" s="76">
        <f>COUNTIF('Okul-Kurum % lık'!C96:R96,"Y")</f>
        <v>10</v>
      </c>
      <c r="E102" s="76">
        <f>COUNTIF('Okul-Kurum % lık'!C96:R96,"K")</f>
        <v>3</v>
      </c>
      <c r="F102" s="77">
        <f t="shared" si="5"/>
        <v>0.76923076923076927</v>
      </c>
    </row>
    <row r="103" spans="1:6" ht="34.5" customHeight="1" x14ac:dyDescent="0.2">
      <c r="A103" s="16">
        <v>96</v>
      </c>
      <c r="B103" s="45" t="s">
        <v>216</v>
      </c>
      <c r="C103" s="78">
        <f t="shared" si="4"/>
        <v>10</v>
      </c>
      <c r="D103" s="76">
        <f>COUNTIF('Okul-Kurum % lık'!C97:R97,"Y")</f>
        <v>9</v>
      </c>
      <c r="E103" s="76">
        <f>COUNTIF('Okul-Kurum % lık'!C97:R97,"K")</f>
        <v>1</v>
      </c>
      <c r="F103" s="77">
        <f t="shared" si="5"/>
        <v>0.9</v>
      </c>
    </row>
    <row r="104" spans="1:6" ht="15" customHeight="1" x14ac:dyDescent="0.2">
      <c r="A104" s="16">
        <v>97</v>
      </c>
      <c r="B104" s="44" t="s">
        <v>85</v>
      </c>
      <c r="C104" s="78">
        <f t="shared" si="4"/>
        <v>14</v>
      </c>
      <c r="D104" s="76">
        <f>COUNTIF('Okul-Kurum % lık'!C98:R98,"Y")</f>
        <v>9</v>
      </c>
      <c r="E104" s="76">
        <f>COUNTIF('Okul-Kurum % lık'!C98:R98,"K")</f>
        <v>5</v>
      </c>
      <c r="F104" s="77">
        <f t="shared" si="5"/>
        <v>0.6428571428571429</v>
      </c>
    </row>
    <row r="105" spans="1:6" ht="15" customHeight="1" x14ac:dyDescent="0.2">
      <c r="A105" s="16">
        <v>98</v>
      </c>
      <c r="B105" s="44" t="s">
        <v>86</v>
      </c>
      <c r="C105" s="78">
        <f t="shared" si="4"/>
        <v>14</v>
      </c>
      <c r="D105" s="76">
        <f>COUNTIF('Okul-Kurum % lık'!C99:R99,"Y")</f>
        <v>10</v>
      </c>
      <c r="E105" s="76">
        <f>COUNTIF('Okul-Kurum % lık'!C99:R99,"K")</f>
        <v>4</v>
      </c>
      <c r="F105" s="77">
        <f t="shared" si="5"/>
        <v>0.7142857142857143</v>
      </c>
    </row>
    <row r="106" spans="1:6" ht="15" customHeight="1" x14ac:dyDescent="0.2">
      <c r="A106" s="16">
        <v>99</v>
      </c>
      <c r="B106" s="44" t="s">
        <v>87</v>
      </c>
      <c r="C106" s="78">
        <f t="shared" si="4"/>
        <v>13</v>
      </c>
      <c r="D106" s="76">
        <f>COUNTIF('Okul-Kurum % lık'!C100:R100,"Y")</f>
        <v>1</v>
      </c>
      <c r="E106" s="76">
        <f>COUNTIF('Okul-Kurum % lık'!C100:R100,"K")</f>
        <v>12</v>
      </c>
      <c r="F106" s="77">
        <f t="shared" si="5"/>
        <v>7.6923076923076927E-2</v>
      </c>
    </row>
    <row r="107" spans="1:6" ht="27.75" customHeight="1" x14ac:dyDescent="0.2">
      <c r="A107" s="16">
        <v>100</v>
      </c>
      <c r="B107" s="44" t="s">
        <v>217</v>
      </c>
      <c r="C107" s="78">
        <f t="shared" si="4"/>
        <v>13</v>
      </c>
      <c r="D107" s="76">
        <f>COUNTIF('Okul-Kurum % lık'!C101:R101,"Y")</f>
        <v>6</v>
      </c>
      <c r="E107" s="76">
        <f>COUNTIF('Okul-Kurum % lık'!C101:R101,"K")</f>
        <v>7</v>
      </c>
      <c r="F107" s="77">
        <f t="shared" si="5"/>
        <v>0.46153846153846156</v>
      </c>
    </row>
    <row r="108" spans="1:6" ht="14.25" customHeight="1" x14ac:dyDescent="0.2">
      <c r="A108" s="16">
        <v>101</v>
      </c>
      <c r="B108" s="44" t="s">
        <v>88</v>
      </c>
      <c r="C108" s="78">
        <f t="shared" si="4"/>
        <v>12</v>
      </c>
      <c r="D108" s="76">
        <f>COUNTIF('Okul-Kurum % lık'!C102:R102,"Y")</f>
        <v>9</v>
      </c>
      <c r="E108" s="76">
        <f>COUNTIF('Okul-Kurum % lık'!C102:R102,"K")</f>
        <v>3</v>
      </c>
      <c r="F108" s="77">
        <f t="shared" si="5"/>
        <v>0.75</v>
      </c>
    </row>
    <row r="109" spans="1:6" ht="14.25" customHeight="1" x14ac:dyDescent="0.2">
      <c r="A109" s="16">
        <v>102</v>
      </c>
      <c r="B109" s="44" t="s">
        <v>89</v>
      </c>
      <c r="C109" s="78">
        <f t="shared" si="4"/>
        <v>14</v>
      </c>
      <c r="D109" s="76">
        <f>COUNTIF('Okul-Kurum % lık'!C103:R103,"Y")</f>
        <v>2</v>
      </c>
      <c r="E109" s="76">
        <f>COUNTIF('Okul-Kurum % lık'!C103:R103,"K")</f>
        <v>12</v>
      </c>
      <c r="F109" s="77">
        <f t="shared" si="5"/>
        <v>0.14285714285714285</v>
      </c>
    </row>
    <row r="110" spans="1:6" ht="14.25" customHeight="1" x14ac:dyDescent="0.2">
      <c r="A110" s="16">
        <v>103</v>
      </c>
      <c r="B110" s="44" t="s">
        <v>218</v>
      </c>
      <c r="C110" s="78">
        <f t="shared" ref="C110:C173" si="6">SUM(D110:E110)</f>
        <v>14</v>
      </c>
      <c r="D110" s="76">
        <f>COUNTIF('Okul-Kurum % lık'!C104:R104,"Y")</f>
        <v>9</v>
      </c>
      <c r="E110" s="76">
        <f>COUNTIF('Okul-Kurum % lık'!C104:R104,"K")</f>
        <v>5</v>
      </c>
      <c r="F110" s="77">
        <f t="shared" ref="F110:F173" si="7">IFERROR(D110/C110,"")</f>
        <v>0.6428571428571429</v>
      </c>
    </row>
    <row r="111" spans="1:6" ht="23.25" customHeight="1" x14ac:dyDescent="0.2">
      <c r="A111" s="16">
        <v>104</v>
      </c>
      <c r="B111" s="44" t="s">
        <v>90</v>
      </c>
      <c r="C111" s="78">
        <f t="shared" si="6"/>
        <v>14</v>
      </c>
      <c r="D111" s="76">
        <f>COUNTIF('Okul-Kurum % lık'!C105:R105,"Y")</f>
        <v>10</v>
      </c>
      <c r="E111" s="76">
        <f>COUNTIF('Okul-Kurum % lık'!C105:R105,"K")</f>
        <v>4</v>
      </c>
      <c r="F111" s="77">
        <f t="shared" si="7"/>
        <v>0.7142857142857143</v>
      </c>
    </row>
    <row r="112" spans="1:6" ht="14.25" customHeight="1" x14ac:dyDescent="0.2">
      <c r="A112" s="16">
        <v>105</v>
      </c>
      <c r="B112" s="44" t="s">
        <v>91</v>
      </c>
      <c r="C112" s="78">
        <f t="shared" si="6"/>
        <v>14</v>
      </c>
      <c r="D112" s="76">
        <f>COUNTIF('Okul-Kurum % lık'!C106:R106,"Y")</f>
        <v>3</v>
      </c>
      <c r="E112" s="76">
        <f>COUNTIF('Okul-Kurum % lık'!C106:R106,"K")</f>
        <v>11</v>
      </c>
      <c r="F112" s="77">
        <f t="shared" si="7"/>
        <v>0.21428571428571427</v>
      </c>
    </row>
    <row r="113" spans="1:6" ht="14.25" customHeight="1" x14ac:dyDescent="0.2">
      <c r="A113" s="16">
        <v>106</v>
      </c>
      <c r="B113" s="44" t="s">
        <v>92</v>
      </c>
      <c r="C113" s="78">
        <f t="shared" si="6"/>
        <v>14</v>
      </c>
      <c r="D113" s="76">
        <f>COUNTIF('Okul-Kurum % lık'!C107:R107,"Y")</f>
        <v>1</v>
      </c>
      <c r="E113" s="76">
        <f>COUNTIF('Okul-Kurum % lık'!C107:R107,"K")</f>
        <v>13</v>
      </c>
      <c r="F113" s="77">
        <f t="shared" si="7"/>
        <v>7.1428571428571425E-2</v>
      </c>
    </row>
    <row r="114" spans="1:6" ht="14.25" customHeight="1" x14ac:dyDescent="0.2">
      <c r="A114" s="16">
        <v>107</v>
      </c>
      <c r="B114" s="44" t="s">
        <v>93</v>
      </c>
      <c r="C114" s="78">
        <f t="shared" si="6"/>
        <v>6</v>
      </c>
      <c r="D114" s="76">
        <f>COUNTIF('Okul-Kurum % lık'!C108:R108,"Y")</f>
        <v>2</v>
      </c>
      <c r="E114" s="76">
        <f>COUNTIF('Okul-Kurum % lık'!C108:R108,"K")</f>
        <v>4</v>
      </c>
      <c r="F114" s="77">
        <f t="shared" si="7"/>
        <v>0.33333333333333331</v>
      </c>
    </row>
    <row r="115" spans="1:6" ht="25.5" customHeight="1" x14ac:dyDescent="0.2">
      <c r="A115" s="16">
        <v>108</v>
      </c>
      <c r="B115" s="44" t="s">
        <v>219</v>
      </c>
      <c r="C115" s="78">
        <f t="shared" si="6"/>
        <v>6</v>
      </c>
      <c r="D115" s="76">
        <f>COUNTIF('Okul-Kurum % lık'!C109:R109,"Y")</f>
        <v>3</v>
      </c>
      <c r="E115" s="76">
        <f>COUNTIF('Okul-Kurum % lık'!C109:R109,"K")</f>
        <v>3</v>
      </c>
      <c r="F115" s="77">
        <f t="shared" si="7"/>
        <v>0.5</v>
      </c>
    </row>
    <row r="116" spans="1:6" ht="14.25" customHeight="1" x14ac:dyDescent="0.2">
      <c r="A116" s="16">
        <v>109</v>
      </c>
      <c r="B116" s="44" t="s">
        <v>94</v>
      </c>
      <c r="C116" s="78">
        <f t="shared" si="6"/>
        <v>5</v>
      </c>
      <c r="D116" s="76">
        <f>COUNTIF('Okul-Kurum % lık'!C110:R110,"Y")</f>
        <v>1</v>
      </c>
      <c r="E116" s="76">
        <f>COUNTIF('Okul-Kurum % lık'!C110:R110,"K")</f>
        <v>4</v>
      </c>
      <c r="F116" s="77">
        <f t="shared" si="7"/>
        <v>0.2</v>
      </c>
    </row>
    <row r="117" spans="1:6" ht="14.25" customHeight="1" x14ac:dyDescent="0.2">
      <c r="A117" s="16">
        <v>110</v>
      </c>
      <c r="B117" s="44" t="s">
        <v>95</v>
      </c>
      <c r="C117" s="78">
        <f t="shared" si="6"/>
        <v>6</v>
      </c>
      <c r="D117" s="76">
        <f>COUNTIF('Okul-Kurum % lık'!C111:R111,"Y")</f>
        <v>6</v>
      </c>
      <c r="E117" s="76">
        <f>COUNTIF('Okul-Kurum % lık'!C111:R111,"K")</f>
        <v>0</v>
      </c>
      <c r="F117" s="77">
        <f t="shared" si="7"/>
        <v>1</v>
      </c>
    </row>
    <row r="118" spans="1:6" ht="14.25" customHeight="1" x14ac:dyDescent="0.2">
      <c r="A118" s="16">
        <v>111</v>
      </c>
      <c r="B118" s="44" t="s">
        <v>96</v>
      </c>
      <c r="C118" s="78">
        <f t="shared" si="6"/>
        <v>6</v>
      </c>
      <c r="D118" s="76">
        <f>COUNTIF('Okul-Kurum % lık'!C112:R112,"Y")</f>
        <v>0</v>
      </c>
      <c r="E118" s="76">
        <f>COUNTIF('Okul-Kurum % lık'!C112:R112,"K")</f>
        <v>6</v>
      </c>
      <c r="F118" s="77">
        <f t="shared" si="7"/>
        <v>0</v>
      </c>
    </row>
    <row r="119" spans="1:6" ht="14.25" customHeight="1" x14ac:dyDescent="0.2">
      <c r="A119" s="16">
        <v>112</v>
      </c>
      <c r="B119" s="44" t="s">
        <v>97</v>
      </c>
      <c r="C119" s="78">
        <f t="shared" si="6"/>
        <v>6</v>
      </c>
      <c r="D119" s="76">
        <f>COUNTIF('Okul-Kurum % lık'!C113:R113,"Y")</f>
        <v>4</v>
      </c>
      <c r="E119" s="76">
        <f>COUNTIF('Okul-Kurum % lık'!C113:R113,"K")</f>
        <v>2</v>
      </c>
      <c r="F119" s="77">
        <f t="shared" si="7"/>
        <v>0.66666666666666663</v>
      </c>
    </row>
    <row r="120" spans="1:6" ht="14.25" customHeight="1" x14ac:dyDescent="0.2">
      <c r="A120" s="16">
        <v>113</v>
      </c>
      <c r="B120" s="44" t="s">
        <v>98</v>
      </c>
      <c r="C120" s="78">
        <f t="shared" si="6"/>
        <v>5</v>
      </c>
      <c r="D120" s="76">
        <f>COUNTIF('Okul-Kurum % lık'!C114:R114,"Y")</f>
        <v>3</v>
      </c>
      <c r="E120" s="76">
        <f>COUNTIF('Okul-Kurum % lık'!C114:R114,"K")</f>
        <v>2</v>
      </c>
      <c r="F120" s="77">
        <f t="shared" si="7"/>
        <v>0.6</v>
      </c>
    </row>
    <row r="121" spans="1:6" ht="14.25" customHeight="1" x14ac:dyDescent="0.2">
      <c r="A121" s="16">
        <v>114</v>
      </c>
      <c r="B121" s="44" t="s">
        <v>99</v>
      </c>
      <c r="C121" s="78">
        <f t="shared" si="6"/>
        <v>6</v>
      </c>
      <c r="D121" s="76">
        <f>COUNTIF('Okul-Kurum % lık'!C115:R115,"Y")</f>
        <v>0</v>
      </c>
      <c r="E121" s="76">
        <f>COUNTIF('Okul-Kurum % lık'!C115:R115,"K")</f>
        <v>6</v>
      </c>
      <c r="F121" s="77">
        <f t="shared" si="7"/>
        <v>0</v>
      </c>
    </row>
    <row r="122" spans="1:6" ht="14.25" customHeight="1" x14ac:dyDescent="0.2">
      <c r="A122" s="16">
        <v>115</v>
      </c>
      <c r="B122" s="44" t="s">
        <v>100</v>
      </c>
      <c r="C122" s="78">
        <f t="shared" si="6"/>
        <v>7</v>
      </c>
      <c r="D122" s="76">
        <f>COUNTIF('Okul-Kurum % lık'!C116:R116,"Y")</f>
        <v>4</v>
      </c>
      <c r="E122" s="76">
        <f>COUNTIF('Okul-Kurum % lık'!C116:R116,"K")</f>
        <v>3</v>
      </c>
      <c r="F122" s="77">
        <f t="shared" si="7"/>
        <v>0.5714285714285714</v>
      </c>
    </row>
    <row r="123" spans="1:6" ht="14.25" customHeight="1" x14ac:dyDescent="0.2">
      <c r="A123" s="16">
        <v>116</v>
      </c>
      <c r="B123" s="44" t="s">
        <v>101</v>
      </c>
      <c r="C123" s="78">
        <f t="shared" si="6"/>
        <v>7</v>
      </c>
      <c r="D123" s="76">
        <f>COUNTIF('Okul-Kurum % lık'!C117:R117,"Y")</f>
        <v>3</v>
      </c>
      <c r="E123" s="76">
        <f>COUNTIF('Okul-Kurum % lık'!C117:R117,"K")</f>
        <v>4</v>
      </c>
      <c r="F123" s="77">
        <f t="shared" si="7"/>
        <v>0.42857142857142855</v>
      </c>
    </row>
    <row r="124" spans="1:6" ht="14.25" customHeight="1" x14ac:dyDescent="0.2">
      <c r="A124" s="16">
        <v>117</v>
      </c>
      <c r="B124" s="44" t="s">
        <v>102</v>
      </c>
      <c r="C124" s="78">
        <f t="shared" si="6"/>
        <v>7</v>
      </c>
      <c r="D124" s="76">
        <f>COUNTIF('Okul-Kurum % lık'!C118:R118,"Y")</f>
        <v>3</v>
      </c>
      <c r="E124" s="76">
        <f>COUNTIF('Okul-Kurum % lık'!C118:R118,"K")</f>
        <v>4</v>
      </c>
      <c r="F124" s="77">
        <f t="shared" si="7"/>
        <v>0.42857142857142855</v>
      </c>
    </row>
    <row r="125" spans="1:6" ht="14.25" customHeight="1" x14ac:dyDescent="0.2">
      <c r="A125" s="16">
        <v>118</v>
      </c>
      <c r="B125" s="44" t="s">
        <v>103</v>
      </c>
      <c r="C125" s="78">
        <f t="shared" si="6"/>
        <v>7</v>
      </c>
      <c r="D125" s="76">
        <f>COUNTIF('Okul-Kurum % lık'!C119:R119,"Y")</f>
        <v>7</v>
      </c>
      <c r="E125" s="76">
        <f>COUNTIF('Okul-Kurum % lık'!C119:R119,"K")</f>
        <v>0</v>
      </c>
      <c r="F125" s="77">
        <f t="shared" si="7"/>
        <v>1</v>
      </c>
    </row>
    <row r="126" spans="1:6" ht="14.25" customHeight="1" x14ac:dyDescent="0.2">
      <c r="A126" s="16">
        <v>119</v>
      </c>
      <c r="B126" s="44" t="s">
        <v>104</v>
      </c>
      <c r="C126" s="78">
        <f t="shared" si="6"/>
        <v>7</v>
      </c>
      <c r="D126" s="76">
        <f>COUNTIF('Okul-Kurum % lık'!C120:R120,"Y")</f>
        <v>2</v>
      </c>
      <c r="E126" s="76">
        <f>COUNTIF('Okul-Kurum % lık'!C120:R120,"K")</f>
        <v>5</v>
      </c>
      <c r="F126" s="77">
        <f t="shared" si="7"/>
        <v>0.2857142857142857</v>
      </c>
    </row>
    <row r="127" spans="1:6" ht="27" customHeight="1" x14ac:dyDescent="0.2">
      <c r="A127" s="16">
        <v>120</v>
      </c>
      <c r="B127" s="44" t="s">
        <v>105</v>
      </c>
      <c r="C127" s="78">
        <f t="shared" si="6"/>
        <v>8</v>
      </c>
      <c r="D127" s="76">
        <f>COUNTIF('Okul-Kurum % lık'!C121:R121,"Y")</f>
        <v>1</v>
      </c>
      <c r="E127" s="76">
        <f>COUNTIF('Okul-Kurum % lık'!C121:R121,"K")</f>
        <v>7</v>
      </c>
      <c r="F127" s="77">
        <f t="shared" si="7"/>
        <v>0.125</v>
      </c>
    </row>
    <row r="128" spans="1:6" ht="14.25" customHeight="1" x14ac:dyDescent="0.2">
      <c r="A128" s="16">
        <v>121</v>
      </c>
      <c r="B128" s="44" t="s">
        <v>106</v>
      </c>
      <c r="C128" s="78">
        <f t="shared" si="6"/>
        <v>9</v>
      </c>
      <c r="D128" s="76">
        <f>COUNTIF('Okul-Kurum % lık'!C122:R122,"Y")</f>
        <v>5</v>
      </c>
      <c r="E128" s="76">
        <f>COUNTIF('Okul-Kurum % lık'!C122:R122,"K")</f>
        <v>4</v>
      </c>
      <c r="F128" s="77">
        <f t="shared" si="7"/>
        <v>0.55555555555555558</v>
      </c>
    </row>
    <row r="129" spans="1:6" ht="14.25" customHeight="1" x14ac:dyDescent="0.2">
      <c r="A129" s="16">
        <v>122</v>
      </c>
      <c r="B129" s="44" t="s">
        <v>107</v>
      </c>
      <c r="C129" s="78">
        <f t="shared" si="6"/>
        <v>9</v>
      </c>
      <c r="D129" s="76">
        <f>COUNTIF('Okul-Kurum % lık'!C123:R123,"Y")</f>
        <v>3</v>
      </c>
      <c r="E129" s="76">
        <f>COUNTIF('Okul-Kurum % lık'!C123:R123,"K")</f>
        <v>6</v>
      </c>
      <c r="F129" s="77">
        <f t="shared" si="7"/>
        <v>0.33333333333333331</v>
      </c>
    </row>
    <row r="130" spans="1:6" ht="47.25" customHeight="1" x14ac:dyDescent="0.2">
      <c r="A130" s="16">
        <v>123</v>
      </c>
      <c r="B130" s="45" t="s">
        <v>220</v>
      </c>
      <c r="C130" s="78">
        <f t="shared" si="6"/>
        <v>6</v>
      </c>
      <c r="D130" s="76">
        <f>COUNTIF('Okul-Kurum % lık'!C124:R124,"Y")</f>
        <v>3</v>
      </c>
      <c r="E130" s="76">
        <f>COUNTIF('Okul-Kurum % lık'!C124:R124,"K")</f>
        <v>3</v>
      </c>
      <c r="F130" s="77">
        <f t="shared" si="7"/>
        <v>0.5</v>
      </c>
    </row>
    <row r="131" spans="1:6" ht="34.5" customHeight="1" x14ac:dyDescent="0.2">
      <c r="A131" s="16">
        <v>124</v>
      </c>
      <c r="B131" s="44" t="s">
        <v>221</v>
      </c>
      <c r="C131" s="78">
        <f t="shared" si="6"/>
        <v>8</v>
      </c>
      <c r="D131" s="76">
        <f>COUNTIF('Okul-Kurum % lık'!C125:R125,"Y")</f>
        <v>2</v>
      </c>
      <c r="E131" s="76">
        <f>COUNTIF('Okul-Kurum % lık'!C125:R125,"K")</f>
        <v>6</v>
      </c>
      <c r="F131" s="77">
        <f t="shared" si="7"/>
        <v>0.25</v>
      </c>
    </row>
    <row r="132" spans="1:6" ht="25.5" customHeight="1" x14ac:dyDescent="0.2">
      <c r="A132" s="16">
        <v>125</v>
      </c>
      <c r="B132" s="44" t="s">
        <v>108</v>
      </c>
      <c r="C132" s="78">
        <f t="shared" si="6"/>
        <v>5</v>
      </c>
      <c r="D132" s="76">
        <f>COUNTIF('Okul-Kurum % lık'!C126:R126,"Y")</f>
        <v>2</v>
      </c>
      <c r="E132" s="76">
        <f>COUNTIF('Okul-Kurum % lık'!C126:R126,"K")</f>
        <v>3</v>
      </c>
      <c r="F132" s="77">
        <f t="shared" si="7"/>
        <v>0.4</v>
      </c>
    </row>
    <row r="133" spans="1:6" ht="14.25" customHeight="1" x14ac:dyDescent="0.2">
      <c r="A133" s="16">
        <v>126</v>
      </c>
      <c r="B133" s="44" t="s">
        <v>109</v>
      </c>
      <c r="C133" s="78">
        <f t="shared" si="6"/>
        <v>4</v>
      </c>
      <c r="D133" s="76">
        <f>COUNTIF('Okul-Kurum % lık'!C127:R127,"Y")</f>
        <v>2</v>
      </c>
      <c r="E133" s="76">
        <f>COUNTIF('Okul-Kurum % lık'!C127:R127,"K")</f>
        <v>2</v>
      </c>
      <c r="F133" s="77">
        <f t="shared" si="7"/>
        <v>0.5</v>
      </c>
    </row>
    <row r="134" spans="1:6" ht="24.75" customHeight="1" x14ac:dyDescent="0.2">
      <c r="A134" s="16">
        <v>127</v>
      </c>
      <c r="B134" s="44" t="s">
        <v>110</v>
      </c>
      <c r="C134" s="78">
        <f t="shared" si="6"/>
        <v>4</v>
      </c>
      <c r="D134" s="76">
        <f>COUNTIF('Okul-Kurum % lık'!C128:R128,"Y")</f>
        <v>1</v>
      </c>
      <c r="E134" s="76">
        <f>COUNTIF('Okul-Kurum % lık'!C128:R128,"K")</f>
        <v>3</v>
      </c>
      <c r="F134" s="77">
        <f t="shared" si="7"/>
        <v>0.25</v>
      </c>
    </row>
    <row r="135" spans="1:6" ht="25.5" customHeight="1" x14ac:dyDescent="0.2">
      <c r="A135" s="16">
        <v>128</v>
      </c>
      <c r="B135" s="44" t="s">
        <v>111</v>
      </c>
      <c r="C135" s="78">
        <f t="shared" si="6"/>
        <v>8</v>
      </c>
      <c r="D135" s="76">
        <f>COUNTIF('Okul-Kurum % lık'!C129:R129,"Y")</f>
        <v>0</v>
      </c>
      <c r="E135" s="76">
        <f>COUNTIF('Okul-Kurum % lık'!C129:R129,"K")</f>
        <v>8</v>
      </c>
      <c r="F135" s="77">
        <f t="shared" si="7"/>
        <v>0</v>
      </c>
    </row>
    <row r="136" spans="1:6" ht="14.25" customHeight="1" x14ac:dyDescent="0.2">
      <c r="A136" s="16">
        <v>129</v>
      </c>
      <c r="B136" s="44" t="s">
        <v>112</v>
      </c>
      <c r="C136" s="78">
        <f t="shared" si="6"/>
        <v>8</v>
      </c>
      <c r="D136" s="76">
        <f>COUNTIF('Okul-Kurum % lık'!C130:R130,"Y")</f>
        <v>0</v>
      </c>
      <c r="E136" s="76">
        <f>COUNTIF('Okul-Kurum % lık'!C130:R130,"K")</f>
        <v>8</v>
      </c>
      <c r="F136" s="77">
        <f t="shared" si="7"/>
        <v>0</v>
      </c>
    </row>
    <row r="137" spans="1:6" ht="14.25" customHeight="1" x14ac:dyDescent="0.2">
      <c r="A137" s="16">
        <v>130</v>
      </c>
      <c r="B137" s="44" t="s">
        <v>113</v>
      </c>
      <c r="C137" s="78">
        <f t="shared" si="6"/>
        <v>8</v>
      </c>
      <c r="D137" s="76">
        <f>COUNTIF('Okul-Kurum % lık'!C131:R131,"Y")</f>
        <v>3</v>
      </c>
      <c r="E137" s="76">
        <f>COUNTIF('Okul-Kurum % lık'!C131:R131,"K")</f>
        <v>5</v>
      </c>
      <c r="F137" s="77">
        <f t="shared" si="7"/>
        <v>0.375</v>
      </c>
    </row>
    <row r="138" spans="1:6" ht="14.25" customHeight="1" x14ac:dyDescent="0.2">
      <c r="A138" s="16">
        <v>131</v>
      </c>
      <c r="B138" s="44" t="s">
        <v>114</v>
      </c>
      <c r="C138" s="78">
        <f t="shared" si="6"/>
        <v>7</v>
      </c>
      <c r="D138" s="76">
        <f>COUNTIF('Okul-Kurum % lık'!C132:R132,"Y")</f>
        <v>5</v>
      </c>
      <c r="E138" s="76">
        <f>COUNTIF('Okul-Kurum % lık'!C132:R132,"K")</f>
        <v>2</v>
      </c>
      <c r="F138" s="77">
        <f t="shared" si="7"/>
        <v>0.7142857142857143</v>
      </c>
    </row>
    <row r="139" spans="1:6" ht="14.25" customHeight="1" x14ac:dyDescent="0.2">
      <c r="A139" s="16">
        <v>132</v>
      </c>
      <c r="B139" s="44" t="s">
        <v>115</v>
      </c>
      <c r="C139" s="78">
        <f t="shared" si="6"/>
        <v>8</v>
      </c>
      <c r="D139" s="76">
        <f>COUNTIF('Okul-Kurum % lık'!C133:R133,"Y")</f>
        <v>4</v>
      </c>
      <c r="E139" s="76">
        <f>COUNTIF('Okul-Kurum % lık'!C133:R133,"K")</f>
        <v>4</v>
      </c>
      <c r="F139" s="77">
        <f t="shared" si="7"/>
        <v>0.5</v>
      </c>
    </row>
    <row r="140" spans="1:6" ht="14.25" customHeight="1" x14ac:dyDescent="0.2">
      <c r="A140" s="16">
        <v>133</v>
      </c>
      <c r="B140" s="44" t="s">
        <v>116</v>
      </c>
      <c r="C140" s="78">
        <f t="shared" si="6"/>
        <v>8</v>
      </c>
      <c r="D140" s="76">
        <f>COUNTIF('Okul-Kurum % lık'!C134:R134,"Y")</f>
        <v>2</v>
      </c>
      <c r="E140" s="76">
        <f>COUNTIF('Okul-Kurum % lık'!C134:R134,"K")</f>
        <v>6</v>
      </c>
      <c r="F140" s="77">
        <f t="shared" si="7"/>
        <v>0.25</v>
      </c>
    </row>
    <row r="141" spans="1:6" ht="14.25" customHeight="1" x14ac:dyDescent="0.2">
      <c r="A141" s="16">
        <v>134</v>
      </c>
      <c r="B141" s="44" t="s">
        <v>117</v>
      </c>
      <c r="C141" s="78">
        <f t="shared" si="6"/>
        <v>8</v>
      </c>
      <c r="D141" s="76">
        <f>COUNTIF('Okul-Kurum % lık'!C135:R135,"Y")</f>
        <v>4</v>
      </c>
      <c r="E141" s="76">
        <f>COUNTIF('Okul-Kurum % lık'!C135:R135,"K")</f>
        <v>4</v>
      </c>
      <c r="F141" s="77">
        <f t="shared" si="7"/>
        <v>0.5</v>
      </c>
    </row>
    <row r="142" spans="1:6" ht="14.25" customHeight="1" x14ac:dyDescent="0.2">
      <c r="A142" s="16">
        <v>135</v>
      </c>
      <c r="B142" s="44" t="s">
        <v>118</v>
      </c>
      <c r="C142" s="78">
        <f t="shared" si="6"/>
        <v>9</v>
      </c>
      <c r="D142" s="76">
        <f>COUNTIF('Okul-Kurum % lık'!C136:R136,"Y")</f>
        <v>5</v>
      </c>
      <c r="E142" s="76">
        <f>COUNTIF('Okul-Kurum % lık'!C136:R136,"K")</f>
        <v>4</v>
      </c>
      <c r="F142" s="77">
        <f t="shared" si="7"/>
        <v>0.55555555555555558</v>
      </c>
    </row>
    <row r="143" spans="1:6" ht="14.25" customHeight="1" x14ac:dyDescent="0.2">
      <c r="A143" s="16">
        <v>136</v>
      </c>
      <c r="B143" s="44" t="s">
        <v>119</v>
      </c>
      <c r="C143" s="78">
        <f t="shared" si="6"/>
        <v>2</v>
      </c>
      <c r="D143" s="76">
        <f>COUNTIF('Okul-Kurum % lık'!C137:R137,"Y")</f>
        <v>0</v>
      </c>
      <c r="E143" s="76">
        <f>COUNTIF('Okul-Kurum % lık'!C137:R137,"K")</f>
        <v>2</v>
      </c>
      <c r="F143" s="77">
        <f t="shared" si="7"/>
        <v>0</v>
      </c>
    </row>
    <row r="144" spans="1:6" ht="14.25" customHeight="1" x14ac:dyDescent="0.2">
      <c r="A144" s="16">
        <v>137</v>
      </c>
      <c r="B144" s="44" t="s">
        <v>120</v>
      </c>
      <c r="C144" s="78">
        <f t="shared" si="6"/>
        <v>7</v>
      </c>
      <c r="D144" s="76">
        <f>COUNTIF('Okul-Kurum % lık'!C138:R138,"Y")</f>
        <v>6</v>
      </c>
      <c r="E144" s="76">
        <f>COUNTIF('Okul-Kurum % lık'!C138:R138,"K")</f>
        <v>1</v>
      </c>
      <c r="F144" s="77">
        <f t="shared" si="7"/>
        <v>0.8571428571428571</v>
      </c>
    </row>
    <row r="145" spans="1:6" ht="14.25" customHeight="1" x14ac:dyDescent="0.2">
      <c r="A145" s="16">
        <v>138</v>
      </c>
      <c r="B145" s="44" t="s">
        <v>121</v>
      </c>
      <c r="C145" s="78">
        <f t="shared" si="6"/>
        <v>10</v>
      </c>
      <c r="D145" s="76">
        <f>COUNTIF('Okul-Kurum % lık'!C139:R139,"Y")</f>
        <v>6</v>
      </c>
      <c r="E145" s="76">
        <f>COUNTIF('Okul-Kurum % lık'!C139:R139,"K")</f>
        <v>4</v>
      </c>
      <c r="F145" s="77">
        <f t="shared" si="7"/>
        <v>0.6</v>
      </c>
    </row>
    <row r="146" spans="1:6" ht="14.25" customHeight="1" x14ac:dyDescent="0.2">
      <c r="A146" s="16">
        <v>139</v>
      </c>
      <c r="B146" s="44" t="s">
        <v>122</v>
      </c>
      <c r="C146" s="78">
        <f t="shared" si="6"/>
        <v>8</v>
      </c>
      <c r="D146" s="76">
        <f>COUNTIF('Okul-Kurum % lık'!C140:R140,"Y")</f>
        <v>1</v>
      </c>
      <c r="E146" s="76">
        <f>COUNTIF('Okul-Kurum % lık'!C140:R140,"K")</f>
        <v>7</v>
      </c>
      <c r="F146" s="77">
        <f t="shared" si="7"/>
        <v>0.125</v>
      </c>
    </row>
    <row r="147" spans="1:6" ht="14.25" customHeight="1" x14ac:dyDescent="0.2">
      <c r="A147" s="16">
        <v>140</v>
      </c>
      <c r="B147" s="44" t="s">
        <v>123</v>
      </c>
      <c r="C147" s="78">
        <f t="shared" si="6"/>
        <v>8</v>
      </c>
      <c r="D147" s="76">
        <f>COUNTIF('Okul-Kurum % lık'!C141:R141,"Y")</f>
        <v>3</v>
      </c>
      <c r="E147" s="76">
        <f>COUNTIF('Okul-Kurum % lık'!C141:R141,"K")</f>
        <v>5</v>
      </c>
      <c r="F147" s="77">
        <f t="shared" si="7"/>
        <v>0.375</v>
      </c>
    </row>
    <row r="148" spans="1:6" ht="14.25" customHeight="1" x14ac:dyDescent="0.2">
      <c r="A148" s="16">
        <v>141</v>
      </c>
      <c r="B148" s="44" t="s">
        <v>124</v>
      </c>
      <c r="C148" s="78">
        <f t="shared" si="6"/>
        <v>8</v>
      </c>
      <c r="D148" s="76">
        <f>COUNTIF('Okul-Kurum % lık'!C142:R142,"Y")</f>
        <v>0</v>
      </c>
      <c r="E148" s="76">
        <f>COUNTIF('Okul-Kurum % lık'!C142:R142,"K")</f>
        <v>8</v>
      </c>
      <c r="F148" s="77">
        <f t="shared" si="7"/>
        <v>0</v>
      </c>
    </row>
    <row r="149" spans="1:6" ht="14.25" customHeight="1" x14ac:dyDescent="0.2">
      <c r="A149" s="16">
        <v>142</v>
      </c>
      <c r="B149" s="44" t="s">
        <v>125</v>
      </c>
      <c r="C149" s="78">
        <f t="shared" si="6"/>
        <v>8</v>
      </c>
      <c r="D149" s="76">
        <f>COUNTIF('Okul-Kurum % lık'!C143:R143,"Y")</f>
        <v>7</v>
      </c>
      <c r="E149" s="76">
        <f>COUNTIF('Okul-Kurum % lık'!C143:R143,"K")</f>
        <v>1</v>
      </c>
      <c r="F149" s="77">
        <f t="shared" si="7"/>
        <v>0.875</v>
      </c>
    </row>
    <row r="150" spans="1:6" ht="14.25" customHeight="1" x14ac:dyDescent="0.2">
      <c r="A150" s="16">
        <v>143</v>
      </c>
      <c r="B150" s="44" t="s">
        <v>222</v>
      </c>
      <c r="C150" s="78">
        <f t="shared" si="6"/>
        <v>8</v>
      </c>
      <c r="D150" s="76">
        <f>COUNTIF('Okul-Kurum % lık'!C144:R144,"Y")</f>
        <v>0</v>
      </c>
      <c r="E150" s="76">
        <f>COUNTIF('Okul-Kurum % lık'!C144:R144,"K")</f>
        <v>8</v>
      </c>
      <c r="F150" s="77">
        <f t="shared" si="7"/>
        <v>0</v>
      </c>
    </row>
    <row r="151" spans="1:6" ht="14.25" customHeight="1" x14ac:dyDescent="0.2">
      <c r="A151" s="16">
        <v>144</v>
      </c>
      <c r="B151" s="44" t="s">
        <v>126</v>
      </c>
      <c r="C151" s="78">
        <f t="shared" si="6"/>
        <v>8</v>
      </c>
      <c r="D151" s="76">
        <f>COUNTIF('Okul-Kurum % lık'!C145:R145,"Y")</f>
        <v>8</v>
      </c>
      <c r="E151" s="76">
        <f>COUNTIF('Okul-Kurum % lık'!C145:R145,"K")</f>
        <v>0</v>
      </c>
      <c r="F151" s="77">
        <f t="shared" si="7"/>
        <v>1</v>
      </c>
    </row>
    <row r="152" spans="1:6" ht="14.25" customHeight="1" x14ac:dyDescent="0.2">
      <c r="A152" s="16">
        <v>145</v>
      </c>
      <c r="B152" s="44" t="s">
        <v>127</v>
      </c>
      <c r="C152" s="78">
        <f t="shared" si="6"/>
        <v>8</v>
      </c>
      <c r="D152" s="76">
        <f>COUNTIF('Okul-Kurum % lık'!C146:R146,"Y")</f>
        <v>1</v>
      </c>
      <c r="E152" s="76">
        <f>COUNTIF('Okul-Kurum % lık'!C146:R146,"K")</f>
        <v>7</v>
      </c>
      <c r="F152" s="77">
        <f t="shared" si="7"/>
        <v>0.125</v>
      </c>
    </row>
    <row r="153" spans="1:6" ht="14.25" customHeight="1" x14ac:dyDescent="0.2">
      <c r="A153" s="16">
        <v>146</v>
      </c>
      <c r="B153" s="44" t="s">
        <v>128</v>
      </c>
      <c r="C153" s="78">
        <f t="shared" si="6"/>
        <v>5</v>
      </c>
      <c r="D153" s="76">
        <f>COUNTIF('Okul-Kurum % lık'!C147:R147,"Y")</f>
        <v>1</v>
      </c>
      <c r="E153" s="76">
        <f>COUNTIF('Okul-Kurum % lık'!C147:R147,"K")</f>
        <v>4</v>
      </c>
      <c r="F153" s="77">
        <f t="shared" si="7"/>
        <v>0.2</v>
      </c>
    </row>
    <row r="154" spans="1:6" ht="14.25" customHeight="1" x14ac:dyDescent="0.2">
      <c r="A154" s="16">
        <v>147</v>
      </c>
      <c r="B154" s="44" t="s">
        <v>129</v>
      </c>
      <c r="C154" s="78">
        <f t="shared" si="6"/>
        <v>4</v>
      </c>
      <c r="D154" s="76">
        <f>COUNTIF('Okul-Kurum % lık'!C148:R148,"Y")</f>
        <v>1</v>
      </c>
      <c r="E154" s="76">
        <f>COUNTIF('Okul-Kurum % lık'!C148:R148,"K")</f>
        <v>3</v>
      </c>
      <c r="F154" s="77">
        <f t="shared" si="7"/>
        <v>0.25</v>
      </c>
    </row>
    <row r="155" spans="1:6" ht="14.25" customHeight="1" x14ac:dyDescent="0.2">
      <c r="A155" s="16">
        <v>148</v>
      </c>
      <c r="B155" s="44" t="s">
        <v>130</v>
      </c>
      <c r="C155" s="78">
        <f t="shared" si="6"/>
        <v>3</v>
      </c>
      <c r="D155" s="76">
        <f>COUNTIF('Okul-Kurum % lık'!C149:R149,"Y")</f>
        <v>2</v>
      </c>
      <c r="E155" s="76">
        <f>COUNTIF('Okul-Kurum % lık'!C149:R149,"K")</f>
        <v>1</v>
      </c>
      <c r="F155" s="77">
        <f t="shared" si="7"/>
        <v>0.66666666666666663</v>
      </c>
    </row>
    <row r="156" spans="1:6" ht="14.25" customHeight="1" x14ac:dyDescent="0.2">
      <c r="A156" s="16">
        <v>149</v>
      </c>
      <c r="B156" s="44" t="s">
        <v>131</v>
      </c>
      <c r="C156" s="78">
        <f t="shared" si="6"/>
        <v>4</v>
      </c>
      <c r="D156" s="76">
        <f>COUNTIF('Okul-Kurum % lık'!C150:R150,"Y")</f>
        <v>2</v>
      </c>
      <c r="E156" s="76">
        <f>COUNTIF('Okul-Kurum % lık'!C150:R150,"K")</f>
        <v>2</v>
      </c>
      <c r="F156" s="77">
        <f t="shared" si="7"/>
        <v>0.5</v>
      </c>
    </row>
    <row r="157" spans="1:6" ht="14.25" customHeight="1" x14ac:dyDescent="0.2">
      <c r="A157" s="16">
        <v>150</v>
      </c>
      <c r="B157" s="44" t="s">
        <v>132</v>
      </c>
      <c r="C157" s="78">
        <f t="shared" si="6"/>
        <v>3</v>
      </c>
      <c r="D157" s="76">
        <f>COUNTIF('Okul-Kurum % lık'!C151:R151,"Y")</f>
        <v>0</v>
      </c>
      <c r="E157" s="76">
        <f>COUNTIF('Okul-Kurum % lık'!C151:R151,"K")</f>
        <v>3</v>
      </c>
      <c r="F157" s="77">
        <f t="shared" si="7"/>
        <v>0</v>
      </c>
    </row>
    <row r="158" spans="1:6" ht="14.25" customHeight="1" x14ac:dyDescent="0.2">
      <c r="A158" s="16">
        <v>151</v>
      </c>
      <c r="B158" s="44" t="s">
        <v>133</v>
      </c>
      <c r="C158" s="78">
        <f t="shared" si="6"/>
        <v>4</v>
      </c>
      <c r="D158" s="76">
        <f>COUNTIF('Okul-Kurum % lık'!C152:R152,"Y")</f>
        <v>3</v>
      </c>
      <c r="E158" s="76">
        <f>COUNTIF('Okul-Kurum % lık'!C152:R152,"K")</f>
        <v>1</v>
      </c>
      <c r="F158" s="77">
        <f t="shared" si="7"/>
        <v>0.75</v>
      </c>
    </row>
    <row r="159" spans="1:6" ht="14.25" customHeight="1" x14ac:dyDescent="0.2">
      <c r="A159" s="16">
        <v>152</v>
      </c>
      <c r="B159" s="44" t="s">
        <v>134</v>
      </c>
      <c r="C159" s="78">
        <f t="shared" si="6"/>
        <v>4</v>
      </c>
      <c r="D159" s="76">
        <f>COUNTIF('Okul-Kurum % lık'!C153:R153,"Y")</f>
        <v>3</v>
      </c>
      <c r="E159" s="76">
        <f>COUNTIF('Okul-Kurum % lık'!C153:R153,"K")</f>
        <v>1</v>
      </c>
      <c r="F159" s="77">
        <f t="shared" si="7"/>
        <v>0.75</v>
      </c>
    </row>
    <row r="160" spans="1:6" ht="14.25" customHeight="1" x14ac:dyDescent="0.2">
      <c r="A160" s="16">
        <v>153</v>
      </c>
      <c r="B160" s="44" t="s">
        <v>135</v>
      </c>
      <c r="C160" s="78">
        <f t="shared" si="6"/>
        <v>4</v>
      </c>
      <c r="D160" s="76">
        <f>COUNTIF('Okul-Kurum % lık'!C154:R154,"Y")</f>
        <v>1</v>
      </c>
      <c r="E160" s="76">
        <f>COUNTIF('Okul-Kurum % lık'!C154:R154,"K")</f>
        <v>3</v>
      </c>
      <c r="F160" s="77">
        <f t="shared" si="7"/>
        <v>0.25</v>
      </c>
    </row>
    <row r="161" spans="1:6" ht="14.25" customHeight="1" x14ac:dyDescent="0.2">
      <c r="A161" s="16">
        <v>154</v>
      </c>
      <c r="B161" s="44" t="s">
        <v>136</v>
      </c>
      <c r="C161" s="78">
        <f t="shared" si="6"/>
        <v>8</v>
      </c>
      <c r="D161" s="76">
        <f>COUNTIF('Okul-Kurum % lık'!C155:R155,"Y")</f>
        <v>7</v>
      </c>
      <c r="E161" s="76">
        <f>COUNTIF('Okul-Kurum % lık'!C155:R155,"K")</f>
        <v>1</v>
      </c>
      <c r="F161" s="77">
        <f t="shared" si="7"/>
        <v>0.875</v>
      </c>
    </row>
    <row r="162" spans="1:6" ht="14.25" customHeight="1" x14ac:dyDescent="0.2">
      <c r="A162" s="16">
        <v>155</v>
      </c>
      <c r="B162" s="44" t="s">
        <v>137</v>
      </c>
      <c r="C162" s="78">
        <f t="shared" si="6"/>
        <v>4</v>
      </c>
      <c r="D162" s="76">
        <f>COUNTIF('Okul-Kurum % lık'!C156:R156,"Y")</f>
        <v>3</v>
      </c>
      <c r="E162" s="76">
        <f>COUNTIF('Okul-Kurum % lık'!C156:R156,"K")</f>
        <v>1</v>
      </c>
      <c r="F162" s="77">
        <f t="shared" si="7"/>
        <v>0.75</v>
      </c>
    </row>
    <row r="163" spans="1:6" ht="14.25" customHeight="1" x14ac:dyDescent="0.2">
      <c r="A163" s="16">
        <v>156</v>
      </c>
      <c r="B163" s="44" t="s">
        <v>138</v>
      </c>
      <c r="C163" s="78">
        <f t="shared" si="6"/>
        <v>4</v>
      </c>
      <c r="D163" s="76">
        <f>COUNTIF('Okul-Kurum % lık'!C157:R157,"Y")</f>
        <v>1</v>
      </c>
      <c r="E163" s="76">
        <f>COUNTIF('Okul-Kurum % lık'!C157:R157,"K")</f>
        <v>3</v>
      </c>
      <c r="F163" s="77">
        <f t="shared" si="7"/>
        <v>0.25</v>
      </c>
    </row>
    <row r="164" spans="1:6" ht="14.25" customHeight="1" x14ac:dyDescent="0.2">
      <c r="A164" s="16">
        <v>157</v>
      </c>
      <c r="B164" s="44" t="s">
        <v>139</v>
      </c>
      <c r="C164" s="78">
        <f t="shared" si="6"/>
        <v>11</v>
      </c>
      <c r="D164" s="76">
        <f>COUNTIF('Okul-Kurum % lık'!C158:R158,"Y")</f>
        <v>11</v>
      </c>
      <c r="E164" s="76">
        <f>COUNTIF('Okul-Kurum % lık'!C158:R158,"K")</f>
        <v>0</v>
      </c>
      <c r="F164" s="77">
        <f t="shared" si="7"/>
        <v>1</v>
      </c>
    </row>
    <row r="165" spans="1:6" ht="14.25" customHeight="1" x14ac:dyDescent="0.2">
      <c r="A165" s="16">
        <v>158</v>
      </c>
      <c r="B165" s="44" t="s">
        <v>139</v>
      </c>
      <c r="C165" s="78">
        <f t="shared" si="6"/>
        <v>12</v>
      </c>
      <c r="D165" s="76">
        <f>COUNTIF('Okul-Kurum % lık'!C159:R159,"Y")</f>
        <v>8</v>
      </c>
      <c r="E165" s="76">
        <f>COUNTIF('Okul-Kurum % lık'!C159:R159,"K")</f>
        <v>4</v>
      </c>
      <c r="F165" s="77">
        <f t="shared" si="7"/>
        <v>0.66666666666666663</v>
      </c>
    </row>
    <row r="166" spans="1:6" ht="14.25" customHeight="1" x14ac:dyDescent="0.2">
      <c r="A166" s="16">
        <v>159</v>
      </c>
      <c r="B166" s="44" t="s">
        <v>141</v>
      </c>
      <c r="C166" s="78">
        <f t="shared" si="6"/>
        <v>14</v>
      </c>
      <c r="D166" s="76">
        <f>COUNTIF('Okul-Kurum % lık'!C160:R160,"Y")</f>
        <v>4</v>
      </c>
      <c r="E166" s="76">
        <f>COUNTIF('Okul-Kurum % lık'!C160:R160,"K")</f>
        <v>10</v>
      </c>
      <c r="F166" s="77">
        <f t="shared" si="7"/>
        <v>0.2857142857142857</v>
      </c>
    </row>
    <row r="167" spans="1:6" ht="14.25" customHeight="1" x14ac:dyDescent="0.2">
      <c r="A167" s="16">
        <v>160</v>
      </c>
      <c r="B167" s="44" t="s">
        <v>142</v>
      </c>
      <c r="C167" s="78">
        <f t="shared" si="6"/>
        <v>15</v>
      </c>
      <c r="D167" s="76">
        <f>COUNTIF('Okul-Kurum % lık'!C161:R161,"Y")</f>
        <v>1</v>
      </c>
      <c r="E167" s="76">
        <f>COUNTIF('Okul-Kurum % lık'!C161:R161,"K")</f>
        <v>14</v>
      </c>
      <c r="F167" s="77">
        <f t="shared" si="7"/>
        <v>6.6666666666666666E-2</v>
      </c>
    </row>
    <row r="168" spans="1:6" ht="14.25" customHeight="1" x14ac:dyDescent="0.2">
      <c r="A168" s="16">
        <v>161</v>
      </c>
      <c r="B168" s="44" t="s">
        <v>143</v>
      </c>
      <c r="C168" s="78">
        <f t="shared" si="6"/>
        <v>15</v>
      </c>
      <c r="D168" s="76">
        <f>COUNTIF('Okul-Kurum % lık'!C162:R162,"Y")</f>
        <v>9</v>
      </c>
      <c r="E168" s="76">
        <f>COUNTIF('Okul-Kurum % lık'!C162:R162,"K")</f>
        <v>6</v>
      </c>
      <c r="F168" s="77">
        <f t="shared" si="7"/>
        <v>0.6</v>
      </c>
    </row>
    <row r="169" spans="1:6" ht="14.25" customHeight="1" x14ac:dyDescent="0.2">
      <c r="A169" s="16">
        <v>162</v>
      </c>
      <c r="B169" s="44" t="s">
        <v>144</v>
      </c>
      <c r="C169" s="78">
        <f t="shared" si="6"/>
        <v>15</v>
      </c>
      <c r="D169" s="76">
        <f>COUNTIF('Okul-Kurum % lık'!C163:R163,"Y")</f>
        <v>5</v>
      </c>
      <c r="E169" s="76">
        <f>COUNTIF('Okul-Kurum % lık'!C163:R163,"K")</f>
        <v>10</v>
      </c>
      <c r="F169" s="77">
        <f t="shared" si="7"/>
        <v>0.33333333333333331</v>
      </c>
    </row>
    <row r="170" spans="1:6" ht="14.25" customHeight="1" x14ac:dyDescent="0.2">
      <c r="A170" s="16">
        <v>163</v>
      </c>
      <c r="B170" s="44" t="s">
        <v>145</v>
      </c>
      <c r="C170" s="78">
        <f t="shared" si="6"/>
        <v>14</v>
      </c>
      <c r="D170" s="76">
        <f>COUNTIF('Okul-Kurum % lık'!C164:R164,"Y")</f>
        <v>9</v>
      </c>
      <c r="E170" s="76">
        <f>COUNTIF('Okul-Kurum % lık'!C164:R164,"K")</f>
        <v>5</v>
      </c>
      <c r="F170" s="77">
        <f t="shared" si="7"/>
        <v>0.6428571428571429</v>
      </c>
    </row>
    <row r="171" spans="1:6" ht="14.25" customHeight="1" x14ac:dyDescent="0.2">
      <c r="A171" s="16">
        <v>164</v>
      </c>
      <c r="B171" s="44" t="s">
        <v>146</v>
      </c>
      <c r="C171" s="78">
        <f t="shared" si="6"/>
        <v>13</v>
      </c>
      <c r="D171" s="76">
        <f>COUNTIF('Okul-Kurum % lık'!C165:R165,"Y")</f>
        <v>7</v>
      </c>
      <c r="E171" s="76">
        <f>COUNTIF('Okul-Kurum % lık'!C165:R165,"K")</f>
        <v>6</v>
      </c>
      <c r="F171" s="77">
        <f t="shared" si="7"/>
        <v>0.53846153846153844</v>
      </c>
    </row>
    <row r="172" spans="1:6" ht="14.25" customHeight="1" x14ac:dyDescent="0.2">
      <c r="A172" s="16">
        <v>165</v>
      </c>
      <c r="B172" s="44" t="s">
        <v>147</v>
      </c>
      <c r="C172" s="78">
        <f t="shared" si="6"/>
        <v>9</v>
      </c>
      <c r="D172" s="76">
        <f>COUNTIF('Okul-Kurum % lık'!C166:R166,"Y")</f>
        <v>1</v>
      </c>
      <c r="E172" s="76">
        <f>COUNTIF('Okul-Kurum % lık'!C166:R166,"K")</f>
        <v>8</v>
      </c>
      <c r="F172" s="77">
        <f t="shared" si="7"/>
        <v>0.1111111111111111</v>
      </c>
    </row>
    <row r="173" spans="1:6" ht="14.25" customHeight="1" x14ac:dyDescent="0.2">
      <c r="A173" s="16">
        <v>166</v>
      </c>
      <c r="B173" s="44" t="s">
        <v>148</v>
      </c>
      <c r="C173" s="78">
        <f t="shared" si="6"/>
        <v>13</v>
      </c>
      <c r="D173" s="76">
        <f>COUNTIF('Okul-Kurum % lık'!C167:R167,"Y")</f>
        <v>12</v>
      </c>
      <c r="E173" s="76">
        <f>COUNTIF('Okul-Kurum % lık'!C167:R167,"K")</f>
        <v>1</v>
      </c>
      <c r="F173" s="77">
        <f t="shared" si="7"/>
        <v>0.92307692307692313</v>
      </c>
    </row>
    <row r="174" spans="1:6" ht="14.25" customHeight="1" x14ac:dyDescent="0.2">
      <c r="A174" s="16">
        <v>167</v>
      </c>
      <c r="B174" s="44" t="s">
        <v>149</v>
      </c>
      <c r="C174" s="78">
        <f t="shared" ref="C174:C216" si="8">SUM(D174:E174)</f>
        <v>13</v>
      </c>
      <c r="D174" s="76">
        <f>COUNTIF('Okul-Kurum % lık'!C168:R168,"Y")</f>
        <v>9</v>
      </c>
      <c r="E174" s="76">
        <f>COUNTIF('Okul-Kurum % lık'!C168:R168,"K")</f>
        <v>4</v>
      </c>
      <c r="F174" s="77">
        <f t="shared" ref="F174:F216" si="9">IFERROR(D174/C174,"")</f>
        <v>0.69230769230769229</v>
      </c>
    </row>
    <row r="175" spans="1:6" ht="14.25" customHeight="1" x14ac:dyDescent="0.2">
      <c r="A175" s="16">
        <v>168</v>
      </c>
      <c r="B175" s="44" t="s">
        <v>150</v>
      </c>
      <c r="C175" s="78">
        <f t="shared" si="8"/>
        <v>3</v>
      </c>
      <c r="D175" s="76">
        <f>COUNTIF('Okul-Kurum % lık'!C169:R169,"Y")</f>
        <v>0</v>
      </c>
      <c r="E175" s="76">
        <f>COUNTIF('Okul-Kurum % lık'!C169:R169,"K")</f>
        <v>3</v>
      </c>
      <c r="F175" s="77">
        <f t="shared" si="9"/>
        <v>0</v>
      </c>
    </row>
    <row r="176" spans="1:6" ht="14.25" customHeight="1" x14ac:dyDescent="0.2">
      <c r="A176" s="16">
        <v>169</v>
      </c>
      <c r="B176" s="44" t="s">
        <v>151</v>
      </c>
      <c r="C176" s="78">
        <f t="shared" si="8"/>
        <v>3</v>
      </c>
      <c r="D176" s="76">
        <f>COUNTIF('Okul-Kurum % lık'!C170:R170,"Y")</f>
        <v>2</v>
      </c>
      <c r="E176" s="76">
        <f>COUNTIF('Okul-Kurum % lık'!C170:R170,"K")</f>
        <v>1</v>
      </c>
      <c r="F176" s="77">
        <f t="shared" si="9"/>
        <v>0.66666666666666663</v>
      </c>
    </row>
    <row r="177" spans="1:6" ht="14.25" customHeight="1" x14ac:dyDescent="0.2">
      <c r="A177" s="16">
        <v>170</v>
      </c>
      <c r="B177" s="44" t="s">
        <v>152</v>
      </c>
      <c r="C177" s="78">
        <f t="shared" si="8"/>
        <v>3</v>
      </c>
      <c r="D177" s="76">
        <f>COUNTIF('Okul-Kurum % lık'!C171:R171,"Y")</f>
        <v>2</v>
      </c>
      <c r="E177" s="76">
        <f>COUNTIF('Okul-Kurum % lık'!C171:R171,"K")</f>
        <v>1</v>
      </c>
      <c r="F177" s="77">
        <f t="shared" si="9"/>
        <v>0.66666666666666663</v>
      </c>
    </row>
    <row r="178" spans="1:6" ht="14.25" customHeight="1" x14ac:dyDescent="0.2">
      <c r="A178" s="16">
        <v>171</v>
      </c>
      <c r="B178" s="44" t="s">
        <v>153</v>
      </c>
      <c r="C178" s="78">
        <f t="shared" si="8"/>
        <v>1</v>
      </c>
      <c r="D178" s="76">
        <f>COUNTIF('Okul-Kurum % lık'!C172:R172,"Y")</f>
        <v>0</v>
      </c>
      <c r="E178" s="76">
        <f>COUNTIF('Okul-Kurum % lık'!C172:R172,"K")</f>
        <v>1</v>
      </c>
      <c r="F178" s="77">
        <f t="shared" si="9"/>
        <v>0</v>
      </c>
    </row>
    <row r="179" spans="1:6" ht="14.25" customHeight="1" x14ac:dyDescent="0.2">
      <c r="A179" s="16">
        <v>172</v>
      </c>
      <c r="B179" s="44" t="s">
        <v>154</v>
      </c>
      <c r="C179" s="78">
        <f t="shared" si="8"/>
        <v>1</v>
      </c>
      <c r="D179" s="76">
        <f>COUNTIF('Okul-Kurum % lık'!C173:R173,"Y")</f>
        <v>0</v>
      </c>
      <c r="E179" s="76">
        <f>COUNTIF('Okul-Kurum % lık'!C173:R173,"K")</f>
        <v>1</v>
      </c>
      <c r="F179" s="77">
        <f t="shared" si="9"/>
        <v>0</v>
      </c>
    </row>
    <row r="180" spans="1:6" ht="14.25" customHeight="1" x14ac:dyDescent="0.2">
      <c r="A180" s="16">
        <v>173</v>
      </c>
      <c r="B180" s="44" t="s">
        <v>155</v>
      </c>
      <c r="C180" s="78">
        <f t="shared" si="8"/>
        <v>1</v>
      </c>
      <c r="D180" s="76">
        <f>COUNTIF('Okul-Kurum % lık'!C174:R174,"Y")</f>
        <v>0</v>
      </c>
      <c r="E180" s="76">
        <f>COUNTIF('Okul-Kurum % lık'!C174:R174,"K")</f>
        <v>1</v>
      </c>
      <c r="F180" s="77">
        <f t="shared" si="9"/>
        <v>0</v>
      </c>
    </row>
    <row r="181" spans="1:6" ht="14.25" customHeight="1" x14ac:dyDescent="0.2">
      <c r="A181" s="16">
        <v>174</v>
      </c>
      <c r="B181" s="44" t="s">
        <v>156</v>
      </c>
      <c r="C181" s="78">
        <f t="shared" si="8"/>
        <v>1</v>
      </c>
      <c r="D181" s="76">
        <f>COUNTIF('Okul-Kurum % lık'!C175:R175,"Y")</f>
        <v>0</v>
      </c>
      <c r="E181" s="76">
        <f>COUNTIF('Okul-Kurum % lık'!C175:R175,"K")</f>
        <v>1</v>
      </c>
      <c r="F181" s="77">
        <f t="shared" si="9"/>
        <v>0</v>
      </c>
    </row>
    <row r="182" spans="1:6" ht="14.25" customHeight="1" x14ac:dyDescent="0.2">
      <c r="A182" s="16">
        <v>175</v>
      </c>
      <c r="B182" s="44" t="s">
        <v>157</v>
      </c>
      <c r="C182" s="78">
        <f t="shared" si="8"/>
        <v>3</v>
      </c>
      <c r="D182" s="76">
        <f>COUNTIF('Okul-Kurum % lık'!C176:R176,"Y")</f>
        <v>3</v>
      </c>
      <c r="E182" s="76">
        <f>COUNTIF('Okul-Kurum % lık'!C176:R176,"K")</f>
        <v>0</v>
      </c>
      <c r="F182" s="77">
        <f t="shared" si="9"/>
        <v>1</v>
      </c>
    </row>
    <row r="183" spans="1:6" ht="14.25" customHeight="1" x14ac:dyDescent="0.2">
      <c r="A183" s="16">
        <v>176</v>
      </c>
      <c r="B183" s="44" t="s">
        <v>158</v>
      </c>
      <c r="C183" s="78">
        <f t="shared" si="8"/>
        <v>3</v>
      </c>
      <c r="D183" s="76">
        <f>COUNTIF('Okul-Kurum % lık'!C177:R177,"Y")</f>
        <v>3</v>
      </c>
      <c r="E183" s="76">
        <f>COUNTIF('Okul-Kurum % lık'!C177:R177,"K")</f>
        <v>0</v>
      </c>
      <c r="F183" s="77">
        <f t="shared" si="9"/>
        <v>1</v>
      </c>
    </row>
    <row r="184" spans="1:6" ht="34.5" customHeight="1" x14ac:dyDescent="0.2">
      <c r="A184" s="16">
        <v>177</v>
      </c>
      <c r="B184" s="44" t="s">
        <v>223</v>
      </c>
      <c r="C184" s="78">
        <f t="shared" si="8"/>
        <v>3</v>
      </c>
      <c r="D184" s="76">
        <f>COUNTIF('Okul-Kurum % lık'!C178:R178,"Y")</f>
        <v>2</v>
      </c>
      <c r="E184" s="76">
        <f>COUNTIF('Okul-Kurum % lık'!C178:R178,"K")</f>
        <v>1</v>
      </c>
      <c r="F184" s="77">
        <f t="shared" si="9"/>
        <v>0.66666666666666663</v>
      </c>
    </row>
    <row r="185" spans="1:6" ht="14.25" customHeight="1" x14ac:dyDescent="0.2">
      <c r="A185" s="16">
        <v>178</v>
      </c>
      <c r="B185" s="44" t="s">
        <v>159</v>
      </c>
      <c r="C185" s="78">
        <f t="shared" si="8"/>
        <v>1</v>
      </c>
      <c r="D185" s="76">
        <f>COUNTIF('Okul-Kurum % lık'!C179:R179,"Y")</f>
        <v>0</v>
      </c>
      <c r="E185" s="76">
        <f>COUNTIF('Okul-Kurum % lık'!C179:R179,"K")</f>
        <v>1</v>
      </c>
      <c r="F185" s="77">
        <f t="shared" si="9"/>
        <v>0</v>
      </c>
    </row>
    <row r="186" spans="1:6" ht="23.25" customHeight="1" x14ac:dyDescent="0.2">
      <c r="A186" s="16">
        <v>179</v>
      </c>
      <c r="B186" s="44" t="s">
        <v>160</v>
      </c>
      <c r="C186" s="78">
        <f t="shared" si="8"/>
        <v>1</v>
      </c>
      <c r="D186" s="76">
        <f>COUNTIF('Okul-Kurum % lık'!C180:R180,"Y")</f>
        <v>1</v>
      </c>
      <c r="E186" s="76">
        <f>COUNTIF('Okul-Kurum % lık'!C180:R180,"K")</f>
        <v>0</v>
      </c>
      <c r="F186" s="77">
        <f t="shared" si="9"/>
        <v>1</v>
      </c>
    </row>
    <row r="187" spans="1:6" ht="34.5" customHeight="1" x14ac:dyDescent="0.2">
      <c r="A187" s="16">
        <v>180</v>
      </c>
      <c r="B187" s="44" t="s">
        <v>224</v>
      </c>
      <c r="C187" s="78">
        <f t="shared" si="8"/>
        <v>15</v>
      </c>
      <c r="D187" s="76">
        <f>COUNTIF('Okul-Kurum % lık'!C181:R181,"Y")</f>
        <v>13</v>
      </c>
      <c r="E187" s="76">
        <f>COUNTIF('Okul-Kurum % lık'!C181:R181,"K")</f>
        <v>2</v>
      </c>
      <c r="F187" s="77">
        <f t="shared" si="9"/>
        <v>0.8666666666666667</v>
      </c>
    </row>
    <row r="188" spans="1:6" ht="14.25" customHeight="1" x14ac:dyDescent="0.2">
      <c r="A188" s="16">
        <v>181</v>
      </c>
      <c r="B188" s="44" t="s">
        <v>161</v>
      </c>
      <c r="C188" s="78">
        <f t="shared" si="8"/>
        <v>15</v>
      </c>
      <c r="D188" s="76">
        <f>COUNTIF('Okul-Kurum % lık'!C182:R182,"Y")</f>
        <v>4</v>
      </c>
      <c r="E188" s="76">
        <f>COUNTIF('Okul-Kurum % lık'!C182:R182,"K")</f>
        <v>11</v>
      </c>
      <c r="F188" s="77">
        <f t="shared" si="9"/>
        <v>0.26666666666666666</v>
      </c>
    </row>
    <row r="189" spans="1:6" ht="14.25" customHeight="1" x14ac:dyDescent="0.2">
      <c r="A189" s="16">
        <v>182</v>
      </c>
      <c r="B189" s="44" t="s">
        <v>162</v>
      </c>
      <c r="C189" s="78">
        <f t="shared" si="8"/>
        <v>15</v>
      </c>
      <c r="D189" s="76">
        <f>COUNTIF('Okul-Kurum % lık'!C183:R183,"Y")</f>
        <v>7</v>
      </c>
      <c r="E189" s="76">
        <f>COUNTIF('Okul-Kurum % lık'!C183:R183,"K")</f>
        <v>8</v>
      </c>
      <c r="F189" s="77">
        <f t="shared" si="9"/>
        <v>0.46666666666666667</v>
      </c>
    </row>
    <row r="190" spans="1:6" ht="14.25" customHeight="1" x14ac:dyDescent="0.2">
      <c r="A190" s="16">
        <v>183</v>
      </c>
      <c r="B190" s="44" t="s">
        <v>163</v>
      </c>
      <c r="C190" s="78">
        <f t="shared" si="8"/>
        <v>14</v>
      </c>
      <c r="D190" s="76">
        <f>COUNTIF('Okul-Kurum % lık'!C184:R184,"Y")</f>
        <v>5</v>
      </c>
      <c r="E190" s="76">
        <f>COUNTIF('Okul-Kurum % lık'!C184:R184,"K")</f>
        <v>9</v>
      </c>
      <c r="F190" s="77">
        <f t="shared" si="9"/>
        <v>0.35714285714285715</v>
      </c>
    </row>
    <row r="191" spans="1:6" ht="14.25" customHeight="1" x14ac:dyDescent="0.2">
      <c r="A191" s="16">
        <v>184</v>
      </c>
      <c r="B191" s="44" t="s">
        <v>225</v>
      </c>
      <c r="C191" s="78">
        <f t="shared" si="8"/>
        <v>15</v>
      </c>
      <c r="D191" s="76">
        <f>COUNTIF('Okul-Kurum % lık'!C185:R185,"Y")</f>
        <v>15</v>
      </c>
      <c r="E191" s="76">
        <f>COUNTIF('Okul-Kurum % lık'!C185:R185,"K")</f>
        <v>0</v>
      </c>
      <c r="F191" s="77">
        <f t="shared" si="9"/>
        <v>1</v>
      </c>
    </row>
    <row r="192" spans="1:6" ht="14.25" customHeight="1" x14ac:dyDescent="0.2">
      <c r="A192" s="16">
        <v>185</v>
      </c>
      <c r="B192" s="44" t="s">
        <v>164</v>
      </c>
      <c r="C192" s="78">
        <f t="shared" si="8"/>
        <v>16</v>
      </c>
      <c r="D192" s="76">
        <f>COUNTIF('Okul-Kurum % lık'!C186:R186,"Y")</f>
        <v>6</v>
      </c>
      <c r="E192" s="76">
        <f>COUNTIF('Okul-Kurum % lık'!C186:R186,"K")</f>
        <v>10</v>
      </c>
      <c r="F192" s="77">
        <f t="shared" si="9"/>
        <v>0.375</v>
      </c>
    </row>
    <row r="193" spans="1:6" ht="14.25" customHeight="1" x14ac:dyDescent="0.2">
      <c r="A193" s="16">
        <v>186</v>
      </c>
      <c r="B193" s="44" t="s">
        <v>165</v>
      </c>
      <c r="C193" s="78">
        <f t="shared" si="8"/>
        <v>15</v>
      </c>
      <c r="D193" s="76">
        <f>COUNTIF('Okul-Kurum % lık'!C187:R187,"Y")</f>
        <v>12</v>
      </c>
      <c r="E193" s="76">
        <f>COUNTIF('Okul-Kurum % lık'!C187:R187,"K")</f>
        <v>3</v>
      </c>
      <c r="F193" s="77">
        <f t="shared" si="9"/>
        <v>0.8</v>
      </c>
    </row>
    <row r="194" spans="1:6" ht="14.25" customHeight="1" x14ac:dyDescent="0.2">
      <c r="A194" s="16">
        <v>187</v>
      </c>
      <c r="B194" s="44" t="s">
        <v>166</v>
      </c>
      <c r="C194" s="78">
        <f t="shared" si="8"/>
        <v>15</v>
      </c>
      <c r="D194" s="76">
        <f>COUNTIF('Okul-Kurum % lık'!C188:R188,"Y")</f>
        <v>2</v>
      </c>
      <c r="E194" s="76">
        <f>COUNTIF('Okul-Kurum % lık'!C188:R188,"K")</f>
        <v>13</v>
      </c>
      <c r="F194" s="77">
        <f t="shared" si="9"/>
        <v>0.13333333333333333</v>
      </c>
    </row>
    <row r="195" spans="1:6" ht="25.5" customHeight="1" x14ac:dyDescent="0.2">
      <c r="A195" s="16">
        <v>188</v>
      </c>
      <c r="B195" s="44" t="s">
        <v>226</v>
      </c>
      <c r="C195" s="78">
        <f t="shared" si="8"/>
        <v>15</v>
      </c>
      <c r="D195" s="76">
        <f>COUNTIF('Okul-Kurum % lık'!C189:R189,"Y")</f>
        <v>10</v>
      </c>
      <c r="E195" s="76">
        <f>COUNTIF('Okul-Kurum % lık'!C189:R189,"K")</f>
        <v>5</v>
      </c>
      <c r="F195" s="77">
        <f t="shared" si="9"/>
        <v>0.66666666666666663</v>
      </c>
    </row>
    <row r="196" spans="1:6" ht="14.25" customHeight="1" x14ac:dyDescent="0.2">
      <c r="A196" s="16">
        <v>189</v>
      </c>
      <c r="B196" s="44" t="s">
        <v>167</v>
      </c>
      <c r="C196" s="78">
        <f t="shared" si="8"/>
        <v>15</v>
      </c>
      <c r="D196" s="76">
        <f>COUNTIF('Okul-Kurum % lık'!C190:R190,"Y")</f>
        <v>3</v>
      </c>
      <c r="E196" s="76">
        <f>COUNTIF('Okul-Kurum % lık'!C190:R190,"K")</f>
        <v>12</v>
      </c>
      <c r="F196" s="77">
        <f t="shared" si="9"/>
        <v>0.2</v>
      </c>
    </row>
    <row r="197" spans="1:6" ht="14.25" customHeight="1" x14ac:dyDescent="0.2">
      <c r="A197" s="16">
        <v>190</v>
      </c>
      <c r="B197" s="44" t="s">
        <v>168</v>
      </c>
      <c r="C197" s="78">
        <f t="shared" si="8"/>
        <v>15</v>
      </c>
      <c r="D197" s="76">
        <f>COUNTIF('Okul-Kurum % lık'!C191:R191,"Y")</f>
        <v>12</v>
      </c>
      <c r="E197" s="76">
        <f>COUNTIF('Okul-Kurum % lık'!C191:R191,"K")</f>
        <v>3</v>
      </c>
      <c r="F197" s="77">
        <f t="shared" si="9"/>
        <v>0.8</v>
      </c>
    </row>
    <row r="198" spans="1:6" ht="24" customHeight="1" x14ac:dyDescent="0.2">
      <c r="A198" s="16">
        <v>191</v>
      </c>
      <c r="B198" s="44" t="s">
        <v>169</v>
      </c>
      <c r="C198" s="78">
        <f t="shared" si="8"/>
        <v>9</v>
      </c>
      <c r="D198" s="76">
        <f>COUNTIF('Okul-Kurum % lık'!C192:R192,"Y")</f>
        <v>2</v>
      </c>
      <c r="E198" s="76">
        <f>COUNTIF('Okul-Kurum % lık'!C192:R192,"K")</f>
        <v>7</v>
      </c>
      <c r="F198" s="77">
        <f t="shared" si="9"/>
        <v>0.22222222222222221</v>
      </c>
    </row>
    <row r="199" spans="1:6" ht="30.75" customHeight="1" x14ac:dyDescent="0.2">
      <c r="A199" s="16">
        <v>192</v>
      </c>
      <c r="B199" s="44" t="s">
        <v>170</v>
      </c>
      <c r="C199" s="78">
        <f t="shared" si="8"/>
        <v>16</v>
      </c>
      <c r="D199" s="76">
        <f>COUNTIF('Okul-Kurum % lık'!C193:R193,"Y")</f>
        <v>9</v>
      </c>
      <c r="E199" s="76">
        <f>COUNTIF('Okul-Kurum % lık'!C193:R193,"K")</f>
        <v>7</v>
      </c>
      <c r="F199" s="77">
        <f t="shared" si="9"/>
        <v>0.5625</v>
      </c>
    </row>
    <row r="200" spans="1:6" ht="13.5" customHeight="1" x14ac:dyDescent="0.2">
      <c r="A200" s="16">
        <v>193</v>
      </c>
      <c r="B200" s="44" t="s">
        <v>171</v>
      </c>
      <c r="C200" s="78">
        <f t="shared" si="8"/>
        <v>14</v>
      </c>
      <c r="D200" s="76">
        <f>COUNTIF('Okul-Kurum % lık'!C194:R194,"Y")</f>
        <v>5</v>
      </c>
      <c r="E200" s="76">
        <f>COUNTIF('Okul-Kurum % lık'!C194:R194,"K")</f>
        <v>9</v>
      </c>
      <c r="F200" s="77">
        <f t="shared" si="9"/>
        <v>0.35714285714285715</v>
      </c>
    </row>
    <row r="201" spans="1:6" ht="34.5" customHeight="1" x14ac:dyDescent="0.2">
      <c r="A201" s="16">
        <v>194</v>
      </c>
      <c r="B201" s="44" t="s">
        <v>172</v>
      </c>
      <c r="C201" s="78">
        <f t="shared" si="8"/>
        <v>6</v>
      </c>
      <c r="D201" s="76">
        <f>COUNTIF('Okul-Kurum % lık'!C195:R195,"Y")</f>
        <v>4</v>
      </c>
      <c r="E201" s="76">
        <f>COUNTIF('Okul-Kurum % lık'!C195:R195,"K")</f>
        <v>2</v>
      </c>
      <c r="F201" s="77">
        <f t="shared" si="9"/>
        <v>0.66666666666666663</v>
      </c>
    </row>
    <row r="202" spans="1:6" ht="14.25" customHeight="1" x14ac:dyDescent="0.2">
      <c r="A202" s="16">
        <v>195</v>
      </c>
      <c r="B202" s="44" t="s">
        <v>173</v>
      </c>
      <c r="C202" s="78">
        <f t="shared" si="8"/>
        <v>5</v>
      </c>
      <c r="D202" s="76">
        <f>COUNTIF('Okul-Kurum % lık'!C196:R196,"Y")</f>
        <v>1</v>
      </c>
      <c r="E202" s="76">
        <f>COUNTIF('Okul-Kurum % lık'!C196:R196,"K")</f>
        <v>4</v>
      </c>
      <c r="F202" s="77">
        <f t="shared" si="9"/>
        <v>0.2</v>
      </c>
    </row>
    <row r="203" spans="1:6" ht="14.25" customHeight="1" x14ac:dyDescent="0.2">
      <c r="A203" s="16">
        <v>196</v>
      </c>
      <c r="B203" s="44" t="s">
        <v>174</v>
      </c>
      <c r="C203" s="78">
        <f t="shared" si="8"/>
        <v>11</v>
      </c>
      <c r="D203" s="76">
        <f>COUNTIF('Okul-Kurum % lık'!C197:R197,"Y")</f>
        <v>7</v>
      </c>
      <c r="E203" s="76">
        <f>COUNTIF('Okul-Kurum % lık'!C197:R197,"K")</f>
        <v>4</v>
      </c>
      <c r="F203" s="77">
        <f t="shared" si="9"/>
        <v>0.63636363636363635</v>
      </c>
    </row>
    <row r="204" spans="1:6" ht="14.25" customHeight="1" x14ac:dyDescent="0.2">
      <c r="A204" s="16">
        <v>197</v>
      </c>
      <c r="B204" s="44" t="s">
        <v>175</v>
      </c>
      <c r="C204" s="78">
        <f t="shared" si="8"/>
        <v>13</v>
      </c>
      <c r="D204" s="76">
        <f>COUNTIF('Okul-Kurum % lık'!C198:R198,"Y")</f>
        <v>1</v>
      </c>
      <c r="E204" s="76">
        <f>COUNTIF('Okul-Kurum % lık'!C198:R198,"K")</f>
        <v>12</v>
      </c>
      <c r="F204" s="77">
        <f t="shared" si="9"/>
        <v>7.6923076923076927E-2</v>
      </c>
    </row>
    <row r="205" spans="1:6" ht="14.25" customHeight="1" x14ac:dyDescent="0.2">
      <c r="A205" s="16">
        <v>198</v>
      </c>
      <c r="B205" s="44" t="s">
        <v>176</v>
      </c>
      <c r="C205" s="78">
        <f t="shared" si="8"/>
        <v>4</v>
      </c>
      <c r="D205" s="76">
        <f>COUNTIF('Okul-Kurum % lık'!C199:R199,"Y")</f>
        <v>4</v>
      </c>
      <c r="E205" s="76">
        <f>COUNTIF('Okul-Kurum % lık'!C199:R199,"K")</f>
        <v>0</v>
      </c>
      <c r="F205" s="77">
        <f t="shared" si="9"/>
        <v>1</v>
      </c>
    </row>
    <row r="206" spans="1:6" ht="14.25" customHeight="1" x14ac:dyDescent="0.2">
      <c r="A206" s="16">
        <v>199</v>
      </c>
      <c r="B206" s="44" t="s">
        <v>177</v>
      </c>
      <c r="C206" s="78">
        <f t="shared" si="8"/>
        <v>14</v>
      </c>
      <c r="D206" s="76">
        <f>COUNTIF('Okul-Kurum % lık'!C200:R200,"Y")</f>
        <v>3</v>
      </c>
      <c r="E206" s="76">
        <f>COUNTIF('Okul-Kurum % lık'!C200:R200,"K")</f>
        <v>11</v>
      </c>
      <c r="F206" s="77">
        <f t="shared" si="9"/>
        <v>0.21428571428571427</v>
      </c>
    </row>
    <row r="207" spans="1:6" ht="34.5" customHeight="1" x14ac:dyDescent="0.2">
      <c r="A207" s="16">
        <v>200</v>
      </c>
      <c r="B207" s="44" t="s">
        <v>178</v>
      </c>
      <c r="C207" s="78">
        <f t="shared" si="8"/>
        <v>11</v>
      </c>
      <c r="D207" s="76">
        <f>COUNTIF('Okul-Kurum % lık'!C201:R201,"Y")</f>
        <v>1</v>
      </c>
      <c r="E207" s="76">
        <f>COUNTIF('Okul-Kurum % lık'!C201:R201,"K")</f>
        <v>10</v>
      </c>
      <c r="F207" s="77">
        <f t="shared" si="9"/>
        <v>9.0909090909090912E-2</v>
      </c>
    </row>
    <row r="208" spans="1:6" ht="21" customHeight="1" x14ac:dyDescent="0.2">
      <c r="A208" s="16">
        <v>201</v>
      </c>
      <c r="B208" s="44" t="s">
        <v>179</v>
      </c>
      <c r="C208" s="78">
        <f t="shared" si="8"/>
        <v>16</v>
      </c>
      <c r="D208" s="76">
        <f>COUNTIF('Okul-Kurum % lık'!C202:R202,"Y")</f>
        <v>12</v>
      </c>
      <c r="E208" s="76">
        <f>COUNTIF('Okul-Kurum % lık'!C202:R202,"K")</f>
        <v>4</v>
      </c>
      <c r="F208" s="77">
        <f t="shared" si="9"/>
        <v>0.75</v>
      </c>
    </row>
    <row r="209" spans="1:6" ht="20.25" customHeight="1" x14ac:dyDescent="0.2">
      <c r="A209" s="16">
        <v>202</v>
      </c>
      <c r="B209" s="44" t="s">
        <v>180</v>
      </c>
      <c r="C209" s="78">
        <f t="shared" si="8"/>
        <v>16</v>
      </c>
      <c r="D209" s="76">
        <f>COUNTIF('Okul-Kurum % lık'!C203:R203,"Y")</f>
        <v>10</v>
      </c>
      <c r="E209" s="76">
        <f>COUNTIF('Okul-Kurum % lık'!C203:R203,"K")</f>
        <v>6</v>
      </c>
      <c r="F209" s="77">
        <f t="shared" si="9"/>
        <v>0.625</v>
      </c>
    </row>
    <row r="210" spans="1:6" ht="14.25" customHeight="1" x14ac:dyDescent="0.2">
      <c r="A210" s="16">
        <v>203</v>
      </c>
      <c r="B210" s="44" t="s">
        <v>181</v>
      </c>
      <c r="C210" s="78">
        <f t="shared" si="8"/>
        <v>15</v>
      </c>
      <c r="D210" s="76">
        <f>COUNTIF('Okul-Kurum % lık'!C204:R204,"Y")</f>
        <v>8</v>
      </c>
      <c r="E210" s="76">
        <f>COUNTIF('Okul-Kurum % lık'!C204:R204,"K")</f>
        <v>7</v>
      </c>
      <c r="F210" s="77">
        <f t="shared" si="9"/>
        <v>0.53333333333333333</v>
      </c>
    </row>
    <row r="211" spans="1:6" ht="14.25" customHeight="1" x14ac:dyDescent="0.2">
      <c r="A211" s="16">
        <v>204</v>
      </c>
      <c r="B211" s="44" t="s">
        <v>182</v>
      </c>
      <c r="C211" s="78">
        <f t="shared" si="8"/>
        <v>15</v>
      </c>
      <c r="D211" s="76">
        <f>COUNTIF('Okul-Kurum % lık'!C205:R205,"Y")</f>
        <v>11</v>
      </c>
      <c r="E211" s="76">
        <f>COUNTIF('Okul-Kurum % lık'!C205:R205,"K")</f>
        <v>4</v>
      </c>
      <c r="F211" s="77">
        <f t="shared" si="9"/>
        <v>0.73333333333333328</v>
      </c>
    </row>
    <row r="212" spans="1:6" ht="14.25" customHeight="1" x14ac:dyDescent="0.2">
      <c r="A212" s="16">
        <v>205</v>
      </c>
      <c r="B212" s="44" t="s">
        <v>183</v>
      </c>
      <c r="C212" s="78">
        <f t="shared" si="8"/>
        <v>15</v>
      </c>
      <c r="D212" s="76">
        <f>COUNTIF('Okul-Kurum % lık'!C206:R206,"Y")</f>
        <v>3</v>
      </c>
      <c r="E212" s="76">
        <f>COUNTIF('Okul-Kurum % lık'!C206:R206,"K")</f>
        <v>12</v>
      </c>
      <c r="F212" s="77">
        <f t="shared" si="9"/>
        <v>0.2</v>
      </c>
    </row>
    <row r="213" spans="1:6" ht="14.25" customHeight="1" x14ac:dyDescent="0.2">
      <c r="A213" s="16">
        <v>206</v>
      </c>
      <c r="B213" s="44" t="s">
        <v>184</v>
      </c>
      <c r="C213" s="78">
        <f t="shared" si="8"/>
        <v>16</v>
      </c>
      <c r="D213" s="76">
        <f>COUNTIF('Okul-Kurum % lık'!C207:R207,"Y")</f>
        <v>8</v>
      </c>
      <c r="E213" s="76">
        <f>COUNTIF('Okul-Kurum % lık'!C207:R207,"K")</f>
        <v>8</v>
      </c>
      <c r="F213" s="77">
        <f t="shared" si="9"/>
        <v>0.5</v>
      </c>
    </row>
    <row r="214" spans="1:6" ht="14.25" customHeight="1" x14ac:dyDescent="0.2">
      <c r="A214" s="16">
        <v>207</v>
      </c>
      <c r="B214" s="44" t="s">
        <v>185</v>
      </c>
      <c r="C214" s="78">
        <f t="shared" si="8"/>
        <v>16</v>
      </c>
      <c r="D214" s="76">
        <f>COUNTIF('Okul-Kurum % lık'!C208:R208,"Y")</f>
        <v>5</v>
      </c>
      <c r="E214" s="76">
        <f>COUNTIF('Okul-Kurum % lık'!C208:R208,"K")</f>
        <v>11</v>
      </c>
      <c r="F214" s="77">
        <f t="shared" si="9"/>
        <v>0.3125</v>
      </c>
    </row>
    <row r="215" spans="1:6" ht="22.5" customHeight="1" x14ac:dyDescent="0.2">
      <c r="A215" s="16">
        <v>208</v>
      </c>
      <c r="B215" s="44" t="s">
        <v>186</v>
      </c>
      <c r="C215" s="78">
        <f t="shared" si="8"/>
        <v>15</v>
      </c>
      <c r="D215" s="76">
        <f>COUNTIF('Okul-Kurum % lık'!C209:R209,"Y")</f>
        <v>12</v>
      </c>
      <c r="E215" s="76">
        <f>COUNTIF('Okul-Kurum % lık'!C209:R209,"K")</f>
        <v>3</v>
      </c>
      <c r="F215" s="77">
        <f t="shared" si="9"/>
        <v>0.8</v>
      </c>
    </row>
    <row r="216" spans="1:6" ht="14.25" customHeight="1" x14ac:dyDescent="0.2">
      <c r="A216" s="16">
        <v>209</v>
      </c>
      <c r="B216" s="44" t="s">
        <v>187</v>
      </c>
      <c r="C216" s="78">
        <f t="shared" si="8"/>
        <v>15</v>
      </c>
      <c r="D216" s="76">
        <f>COUNTIF('Okul-Kurum % lık'!C210:R210,"Y")</f>
        <v>9</v>
      </c>
      <c r="E216" s="76">
        <f>COUNTIF('Okul-Kurum % lık'!C210:R210,"K")</f>
        <v>6</v>
      </c>
      <c r="F216" s="77">
        <f t="shared" si="9"/>
        <v>0.6</v>
      </c>
    </row>
    <row r="217" spans="1:6" ht="21" customHeight="1" x14ac:dyDescent="0.2"/>
    <row r="218" spans="1:6" ht="21" customHeight="1" x14ac:dyDescent="0.2"/>
    <row r="219" spans="1:6" ht="21" customHeight="1" x14ac:dyDescent="0.2"/>
    <row r="220" spans="1:6" ht="21" customHeight="1" x14ac:dyDescent="0.3">
      <c r="F220" s="50" t="s">
        <v>237</v>
      </c>
    </row>
    <row r="221" spans="1:6" ht="21" customHeight="1" x14ac:dyDescent="0.3">
      <c r="F221" s="50" t="s">
        <v>229</v>
      </c>
    </row>
    <row r="222" spans="1:6" ht="21" customHeight="1" x14ac:dyDescent="0.2"/>
    <row r="223" spans="1:6" ht="21" customHeight="1" x14ac:dyDescent="0.2"/>
    <row r="224" spans="1:6"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sheetData>
  <sheetProtection formatCells="0" formatColumns="0" formatRows="0"/>
  <mergeCells count="2">
    <mergeCell ref="A7:B7"/>
    <mergeCell ref="A6:F6"/>
  </mergeCells>
  <conditionalFormatting sqref="A8:B48">
    <cfRule type="cellIs" dxfId="3" priority="6" operator="equal">
      <formula>"Y"</formula>
    </cfRule>
    <cfRule type="cellIs" dxfId="2" priority="7" operator="equal">
      <formula>"K"</formula>
    </cfRule>
  </conditionalFormatting>
  <conditionalFormatting sqref="A49:B216">
    <cfRule type="cellIs" dxfId="1" priority="4" operator="equal">
      <formula>"Y"</formula>
    </cfRule>
    <cfRule type="cellIs" dxfId="0" priority="5" operator="equal">
      <formula>"K"</formula>
    </cfRule>
  </conditionalFormatting>
  <conditionalFormatting sqref="D8:D216">
    <cfRule type="colorScale" priority="3">
      <colorScale>
        <cfvo type="min"/>
        <cfvo type="percentile" val="50"/>
        <cfvo type="max"/>
        <color rgb="FFF8696B"/>
        <color rgb="FFFFEB84"/>
        <color rgb="FF63BE7B"/>
      </colorScale>
    </cfRule>
  </conditionalFormatting>
  <conditionalFormatting sqref="E8:E216">
    <cfRule type="colorScale" priority="2">
      <colorScale>
        <cfvo type="min"/>
        <cfvo type="percentile" val="50"/>
        <cfvo type="max"/>
        <color rgb="FF63BE7B"/>
        <color rgb="FFFFEB84"/>
        <color rgb="FFF8696B"/>
      </colorScale>
    </cfRule>
  </conditionalFormatting>
  <conditionalFormatting sqref="F8:F216">
    <cfRule type="colorScale" priority="1">
      <colorScale>
        <cfvo type="min"/>
        <cfvo type="percentile" val="50"/>
        <cfvo type="max"/>
        <color rgb="FFF8696B"/>
        <color rgb="FFFFEB84"/>
        <color rgb="FF63BE7B"/>
      </colorScale>
    </cfRule>
  </conditionalFormatting>
  <printOptions horizontalCentered="1" verticalCentered="1"/>
  <pageMargins left="0.43307086614173229" right="0.23622047244094491" top="0.55118110236220474" bottom="0.15748031496062992" header="0.31496062992125984" footer="0.31496062992125984"/>
  <pageSetup paperSize="9" scale="54"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6</vt:i4>
      </vt:variant>
    </vt:vector>
  </HeadingPairs>
  <TitlesOfParts>
    <vt:vector size="11" baseType="lpstr">
      <vt:lpstr>kapak</vt:lpstr>
      <vt:lpstr>denetim formu</vt:lpstr>
      <vt:lpstr>Genel % lıkleri</vt:lpstr>
      <vt:lpstr>Okul-Kurum % lık</vt:lpstr>
      <vt:lpstr>Maddelerin oranları</vt:lpstr>
      <vt:lpstr>kapak!OLE_LINK1</vt:lpstr>
      <vt:lpstr>'Genel % lıkleri'!Yazdırma_Alanı</vt:lpstr>
      <vt:lpstr>kapak!Yazdırma_Alanı</vt:lpstr>
      <vt:lpstr>'Maddelerin oranları'!Yazdırma_Alanı</vt:lpstr>
      <vt:lpstr>'Okul-Kurum % lık'!Yazdırma_Alanı</vt:lpstr>
      <vt:lpstr>'Genel % lıkleri'!Yazdırma_Başlıkları</vt:lpstr>
    </vt:vector>
  </TitlesOfParts>
  <Company>Silentall Unattended Installer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HDM</dc:creator>
  <cp:lastModifiedBy>MuratAKBULUT</cp:lastModifiedBy>
  <cp:lastPrinted>2019-07-10T13:00:30Z</cp:lastPrinted>
  <dcterms:created xsi:type="dcterms:W3CDTF">2017-08-10T09:27:20Z</dcterms:created>
  <dcterms:modified xsi:type="dcterms:W3CDTF">2019-08-01T11:20:18Z</dcterms:modified>
</cp:coreProperties>
</file>